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2"/>
  </bookViews>
  <sheets>
    <sheet name="Kerala" sheetId="1" r:id="rId1"/>
    <sheet name="Odisha" sheetId="2" r:id="rId2"/>
    <sheet name="Punjab" sheetId="3" r:id="rId3"/>
    <sheet name="Rajasthan" sheetId="4" r:id="rId4"/>
  </sheets>
  <definedNames>
    <definedName name="_xlnm.Print_Area" localSheetId="0">'Kerala'!$A$1:$H$638</definedName>
    <definedName name="_xlnm.Print_Area" localSheetId="1">'Odisha'!$A$1:$H$1012</definedName>
    <definedName name="_xlnm.Print_Area" localSheetId="2">'Punjab'!$A$1:$H$830</definedName>
    <definedName name="_xlnm.Print_Area" localSheetId="3">'Rajasthan'!$A$1:$H$1084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58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97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E78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<sst xmlns="http://schemas.openxmlformats.org/spreadsheetml/2006/main" count="2693" uniqueCount="287">
  <si>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</si>
  <si>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</si>
  <si>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</si>
  <si>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</si>
  <si>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</si>
  <si>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</si>
  <si>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</si>
  <si>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</si>
  <si>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</si>
  <si>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</si>
  <si>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</si>
  <si>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</si>
  <si>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</si>
  <si>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</si>
  <si>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</si>
  <si>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</si>
  <si>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</si>
  <si>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</si>
  <si>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</si>
  <si>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</si>
  <si>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</si>
  <si>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</si>
  <si>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</si>
  <si>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</si>
  <si>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</si>
  <si>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</si>
  <si>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</si>
  <si>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</si>
  <si>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</si>
  <si>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</si>
  <si>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</si>
  <si>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</si>
  <si>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</si>
  <si>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</si>
  <si>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</si>
  <si>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</si>
  <si>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</si>
  <si>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</si>
  <si>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</si>
  <si>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</si>
  <si>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</si>
  <si>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</si>
  <si>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</si>
  <si>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</si>
  <si>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</si>
  <si>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</si>
  <si>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</si>
  <si>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</si>
  <si>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</si>
  <si>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</si>
  <si>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</si>
  <si>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</si>
  <si>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</si>
  <si>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</si>
  <si>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</si>
  <si>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</si>
  <si>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</si>
  <si>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</si>
  <si>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</si>
  <si>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</si>
  <si>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</si>
  <si>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</si>
  <si>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</si>
  <si>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</si>
  <si>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</si>
  <si>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</si>
  <si>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</si>
  <si>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</si>
  <si>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</si>
  <si>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</si>
  <si>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</si>
  <si>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</si>
  <si>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</si>
  <si>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</si>
  <si>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</si>
  <si>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</si>
  <si>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</si>
  <si>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</si>
  <si>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</si>
  <si>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</si>
  <si>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</si>
  <si>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</si>
  <si>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</si>
  <si>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</si>
  <si>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</si>
  <si>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</si>
  <si>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</si>
  <si>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</si>
  <si>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</si>
  <si>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</si>
  <si>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</si>
  <si>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</si>
  <si>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</si>
  <si>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</si>
  <si>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</si>
  <si>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</si>
  <si>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</si>
  <si>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</si>
  <si>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</si>
  <si>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</si>
  <si>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</si>
  <si>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</si>
  <si>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</si>
  <si>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</si>
  <si>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</si>
  <si>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</si>
  <si>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</si>
  <si>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</si>
  <si>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</si>
  <si>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</si>
  <si>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</si>
  <si>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</si>
  <si>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</si>
  <si>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</si>
  <si>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</si>
  <si>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</si>
  <si>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</si>
  <si>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</si>
  <si>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</si>
  <si>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</si>
  <si>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</si>
  <si>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</si>
  <si>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</si>
  <si>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</si>
  <si>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</si>
  <si>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</si>
  <si>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</si>
  <si>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</si>
  <si>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</si>
  <si>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</si>
  <si>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</si>
  <si>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</si>
  <si>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</si>
  <si>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</si>
  <si>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</si>
  <si>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</si>
  <si>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2006-07 &amp; 2007-08</t>
  </si>
  <si>
    <t>2011-12</t>
  </si>
  <si>
    <t>9.1) Releasing details</t>
  </si>
  <si>
    <t xml:space="preserve">9.2) Reconciliation of amount sanctioned </t>
  </si>
  <si>
    <t>Allocated for 2016-17</t>
  </si>
  <si>
    <t>2012-13 (Replacement)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</si>
  <si>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</si>
  <si>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</si>
  <si>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</si>
  <si>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</si>
  <si>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</si>
  <si>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</si>
  <si>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</si>
  <si>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</si>
  <si>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</si>
  <si>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</si>
  <si>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</si>
  <si>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</si>
  <si>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</si>
  <si>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</si>
  <si>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</si>
  <si>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</si>
  <si>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</si>
  <si>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</si>
  <si>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</si>
  <si>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</si>
  <si>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</si>
  <si>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</si>
  <si>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</si>
  <si>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</si>
  <si>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</si>
  <si>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</si>
  <si>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</si>
  <si>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</si>
  <si>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</si>
  <si>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</si>
  <si>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</si>
  <si>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</si>
  <si>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</si>
  <si>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</si>
  <si>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</si>
  <si>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</si>
  <si>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</si>
  <si>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</si>
  <si>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</si>
  <si>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</si>
  <si>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</si>
  <si>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</si>
  <si>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</si>
  <si>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</si>
  <si>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</si>
  <si>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</si>
  <si>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</si>
  <si>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</si>
  <si>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</si>
  <si>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</si>
  <si>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</si>
  <si>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</si>
  <si>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</si>
  <si>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</si>
  <si>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</si>
  <si>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</si>
  <si>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</si>
  <si>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</si>
  <si>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</si>
  <si>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</si>
  <si>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</si>
  <si>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</si>
  <si>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</si>
  <si>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</si>
  <si>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</si>
  <si>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</si>
  <si>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</si>
  <si>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</si>
  <si>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</si>
  <si>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</si>
  <si>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</si>
  <si>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</si>
  <si>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</si>
  <si>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2006-07</t>
  </si>
  <si>
    <t>2007-08</t>
  </si>
  <si>
    <t>2008-09</t>
  </si>
  <si>
    <t>2009-10</t>
  </si>
  <si>
    <t>2010-11</t>
  </si>
  <si>
    <t>State : Odisha</t>
  </si>
  <si>
    <t>State : Punjab</t>
  </si>
  <si>
    <t>State : Kerala</t>
  </si>
  <si>
    <t>State : Rajasthan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</si>
  <si>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</si>
  <si>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</si>
  <si>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</si>
  <si>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</si>
  <si>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</si>
  <si>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</si>
  <si>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</si>
  <si>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</si>
  <si>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</si>
  <si>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</si>
  <si>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</si>
  <si>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</si>
  <si>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</si>
  <si>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</si>
  <si>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2017-18</t>
  </si>
  <si>
    <t xml:space="preserve">Releases for Kitchen sheds by GoI </t>
  </si>
  <si>
    <t>Achievement (C)                                  upto 31.12.15</t>
  </si>
  <si>
    <t>10.1) Releasing details</t>
  </si>
  <si>
    <t xml:space="preserve">Releases for Kitchen devices by GoI </t>
  </si>
  <si>
    <t xml:space="preserve"> 2006-07</t>
  </si>
  <si>
    <t>2016-17</t>
  </si>
  <si>
    <t>Replacement</t>
  </si>
  <si>
    <t xml:space="preserve">10.2) Reconciliation of amount sanctioned </t>
  </si>
  <si>
    <t>Sactioned during 2006-07 to 2016-17</t>
  </si>
  <si>
    <t>2006-17</t>
  </si>
  <si>
    <r>
      <t xml:space="preserve">9.3) Achievement ( under MDM Funds) </t>
    </r>
    <r>
      <rPr>
        <b/>
        <i/>
        <sz val="10"/>
        <rFont val="Arial"/>
        <family val="2"/>
      </rPr>
      <t>(Source data: Table AT-11 of AWP&amp;B 2018-19)</t>
    </r>
  </si>
  <si>
    <t>Achievement (C)                                  upto 31.03.18</t>
  </si>
  <si>
    <r>
      <t xml:space="preserve">10.3) Achievement ( under MDM Funds) </t>
    </r>
    <r>
      <rPr>
        <b/>
        <i/>
        <sz val="10"/>
        <rFont val="Arial"/>
        <family val="2"/>
      </rPr>
      <t>(Source data: Table AT-12 of AWP&amp;B 2018-19)</t>
    </r>
  </si>
  <si>
    <t>2.2  Institutions- (Primary with Upper Primary) (Source data : Table AT-3C of AWP&amp;B 2018-19)</t>
  </si>
  <si>
    <t>2.2A  Institutions- (Upper Primary) (Source data : Table AT-3B of AWP&amp;B 2018-19)</t>
  </si>
  <si>
    <t>Amritsar</t>
  </si>
  <si>
    <t>Banala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</si>
  <si>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</si>
  <si>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</si>
  <si>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</si>
  <si>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</si>
  <si>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</si>
  <si>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</si>
  <si>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</si>
  <si>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</si>
  <si>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</si>
  <si>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</si>
  <si>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</si>
  <si>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</si>
  <si>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</si>
  <si>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Mukatsar Sahib</t>
  </si>
  <si>
    <t>Nawanshehar</t>
  </si>
  <si>
    <t>Patiala</t>
  </si>
  <si>
    <t>Roopnagar</t>
  </si>
  <si>
    <t>Sangrur</t>
  </si>
  <si>
    <t>SAS Nagar</t>
  </si>
  <si>
    <t>Tarn Taran</t>
  </si>
  <si>
    <t>16.11.2006</t>
  </si>
  <si>
    <t>22.2.2007</t>
  </si>
  <si>
    <t>02.01.2009</t>
  </si>
  <si>
    <t>02.03.2010</t>
  </si>
  <si>
    <t>2013-14 (Replacement)</t>
  </si>
  <si>
    <t>Achievement (C)                                  upto 31.03.2018</t>
  </si>
  <si>
    <r>
      <t xml:space="preserve">9.3) Achievement ( under MDM Funds) </t>
    </r>
    <r>
      <rPr>
        <b/>
        <i/>
        <sz val="12"/>
        <rFont val="Arial"/>
        <family val="2"/>
      </rPr>
      <t>(Source data: Table AT-10 of AWP&amp;B 2018-19)</t>
    </r>
  </si>
  <si>
    <t>Achievement (C+IP)                                  upto 31.03.2018</t>
  </si>
  <si>
    <t>Sactioned during 2006-07 to 2017-18</t>
  </si>
  <si>
    <r>
      <t xml:space="preserve">10.3) Achievement ( under MDM Funds) </t>
    </r>
    <r>
      <rPr>
        <b/>
        <i/>
        <sz val="12"/>
        <rFont val="Arial"/>
        <family val="2"/>
      </rPr>
      <t>(Source data: Table AT-11 of AWP&amp;B 2018-19)</t>
    </r>
  </si>
  <si>
    <t>2.2  Institutions- (Upper Primary) (Source data : Table AT-3C of AWP&amp;B 2018-19)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</si>
</sst>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Arial"/>
      <family val="2"/>
    </font>
    <font>
      <sz val="12"/>
      <name val="Trebuchet MS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2" fontId="6" fillId="0" borderId="0" xfId="7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0" applyFont="1" applyBorder="1" applyAlignment="1">
      <alignment/>
    </xf>
    <xf numFmtId="9" fontId="2" fillId="0" borderId="10" xfId="80" applyFont="1" applyBorder="1" applyAlignment="1">
      <alignment horizontal="center"/>
    </xf>
    <xf numFmtId="9" fontId="2" fillId="0" borderId="10" xfId="8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0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0" applyFont="1" applyBorder="1" applyAlignment="1">
      <alignment/>
    </xf>
    <xf numFmtId="9" fontId="2" fillId="0" borderId="10" xfId="8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0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0" applyNumberFormat="1" applyFont="1" applyBorder="1" applyAlignment="1">
      <alignment horizontal="right" vertical="center" wrapText="1"/>
    </xf>
    <xf numFmtId="2" fontId="3" fillId="0" borderId="10" xfId="8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0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0" applyFont="1" applyBorder="1" applyAlignment="1" quotePrefix="1">
      <alignment horizontal="right"/>
    </xf>
    <xf numFmtId="9" fontId="3" fillId="0" borderId="0" xfId="80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4" fillId="0" borderId="10" xfId="67" applyFont="1" applyFill="1" applyBorder="1" applyAlignment="1">
      <alignment horizontal="center" wrapText="1"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5" fillId="0" borderId="0" xfId="67" applyNumberFormat="1" applyFont="1">
      <alignment/>
      <protection/>
    </xf>
    <xf numFmtId="0" fontId="15" fillId="0" borderId="0" xfId="67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9" fontId="2" fillId="0" borderId="10" xfId="80" applyFont="1" applyBorder="1" applyAlignment="1">
      <alignment horizontal="center" vertical="center"/>
    </xf>
    <xf numFmtId="0" fontId="4" fillId="0" borderId="10" xfId="67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2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2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0" applyFont="1" applyBorder="1" applyAlignment="1">
      <alignment horizontal="center" vertical="center"/>
    </xf>
    <xf numFmtId="9" fontId="2" fillId="0" borderId="10" xfId="80" applyFont="1" applyBorder="1" applyAlignment="1">
      <alignment horizontal="center" vertical="center" wrapText="1"/>
    </xf>
    <xf numFmtId="9" fontId="3" fillId="0" borderId="10" xfId="8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right" vertical="center" wrapText="1"/>
    </xf>
    <xf numFmtId="9" fontId="23" fillId="0" borderId="10" xfId="8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5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5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8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8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80" applyFont="1" applyBorder="1" applyAlignment="1">
      <alignment/>
    </xf>
    <xf numFmtId="9" fontId="23" fillId="0" borderId="10" xfId="80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7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80" applyFont="1" applyBorder="1" applyAlignment="1">
      <alignment/>
    </xf>
    <xf numFmtId="9" fontId="23" fillId="0" borderId="0" xfId="80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 quotePrefix="1">
      <alignment horizontal="center"/>
    </xf>
    <xf numFmtId="9" fontId="2" fillId="33" borderId="10" xfId="8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>
      <alignment/>
    </xf>
    <xf numFmtId="0" fontId="62" fillId="33" borderId="10" xfId="73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7" applyNumberFormat="1" applyFont="1" applyFill="1" applyBorder="1" applyAlignment="1">
      <alignment horizontal="right"/>
      <protection/>
    </xf>
    <xf numFmtId="9" fontId="3" fillId="33" borderId="10" xfId="8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0" applyFont="1" applyFill="1" applyBorder="1" applyAlignment="1">
      <alignment horizontal="center" vertical="center" wrapText="1"/>
    </xf>
    <xf numFmtId="9" fontId="0" fillId="33" borderId="10" xfId="80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7" applyFont="1" applyFill="1" applyBorder="1">
      <alignment/>
      <protection/>
    </xf>
    <xf numFmtId="0" fontId="17" fillId="33" borderId="0" xfId="67" applyFont="1" applyFill="1" applyBorder="1">
      <alignment/>
      <protection/>
    </xf>
    <xf numFmtId="0" fontId="17" fillId="33" borderId="19" xfId="67" applyFont="1" applyFill="1" applyBorder="1">
      <alignment/>
      <protection/>
    </xf>
    <xf numFmtId="0" fontId="17" fillId="33" borderId="10" xfId="67" applyFont="1" applyFill="1" applyBorder="1">
      <alignment/>
      <protection/>
    </xf>
    <xf numFmtId="1" fontId="17" fillId="33" borderId="10" xfId="67" applyNumberFormat="1" applyFont="1" applyFill="1" applyBorder="1">
      <alignment/>
      <protection/>
    </xf>
    <xf numFmtId="2" fontId="17" fillId="33" borderId="10" xfId="67" applyNumberFormat="1" applyFont="1" applyFill="1" applyBorder="1">
      <alignment/>
      <protection/>
    </xf>
    <xf numFmtId="9" fontId="16" fillId="33" borderId="10" xfId="82" applyFont="1" applyFill="1" applyBorder="1" applyAlignment="1">
      <alignment/>
    </xf>
    <xf numFmtId="0" fontId="17" fillId="33" borderId="18" xfId="67" applyFont="1" applyFill="1" applyBorder="1">
      <alignment/>
      <protection/>
    </xf>
    <xf numFmtId="0" fontId="19" fillId="33" borderId="10" xfId="67" applyFont="1" applyFill="1" applyBorder="1" applyAlignment="1">
      <alignment horizontal="center"/>
      <protection/>
    </xf>
    <xf numFmtId="0" fontId="19" fillId="33" borderId="0" xfId="67" applyFont="1" applyFill="1" applyBorder="1">
      <alignment/>
      <protection/>
    </xf>
    <xf numFmtId="0" fontId="19" fillId="33" borderId="19" xfId="67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2" applyFont="1" applyFill="1" applyBorder="1" applyAlignment="1">
      <alignment vertical="center"/>
    </xf>
    <xf numFmtId="0" fontId="19" fillId="33" borderId="18" xfId="67" applyFont="1" applyFill="1" applyBorder="1" applyAlignment="1">
      <alignment horizontal="left"/>
      <protection/>
    </xf>
    <xf numFmtId="0" fontId="16" fillId="33" borderId="0" xfId="67" applyFont="1" applyFill="1" applyBorder="1" applyAlignment="1">
      <alignment horizontal="right"/>
      <protection/>
    </xf>
    <xf numFmtId="2" fontId="20" fillId="33" borderId="0" xfId="67" applyNumberFormat="1" applyFont="1" applyFill="1" applyBorder="1" applyAlignment="1">
      <alignment horizontal="center" vertical="top" wrapText="1"/>
      <protection/>
    </xf>
    <xf numFmtId="9" fontId="20" fillId="33" borderId="0" xfId="82" applyFont="1" applyFill="1" applyBorder="1" applyAlignment="1">
      <alignment horizontal="center" vertical="top" wrapText="1"/>
    </xf>
    <xf numFmtId="2" fontId="16" fillId="33" borderId="0" xfId="67" applyNumberFormat="1" applyFont="1" applyFill="1" applyBorder="1" applyAlignment="1">
      <alignment vertical="center"/>
      <protection/>
    </xf>
    <xf numFmtId="9" fontId="16" fillId="33" borderId="0" xfId="82" applyFont="1" applyFill="1" applyBorder="1" applyAlignment="1">
      <alignment vertical="center"/>
    </xf>
    <xf numFmtId="0" fontId="18" fillId="33" borderId="18" xfId="67" applyFont="1" applyFill="1" applyBorder="1">
      <alignment/>
      <protection/>
    </xf>
    <xf numFmtId="0" fontId="17" fillId="33" borderId="10" xfId="67" applyFont="1" applyFill="1" applyBorder="1" applyAlignment="1">
      <alignment horizontal="left"/>
      <protection/>
    </xf>
    <xf numFmtId="1" fontId="17" fillId="33" borderId="10" xfId="67" applyNumberFormat="1" applyFont="1" applyFill="1" applyBorder="1" applyAlignment="1">
      <alignment horizontal="right"/>
      <protection/>
    </xf>
    <xf numFmtId="2" fontId="17" fillId="33" borderId="10" xfId="67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7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0" applyFont="1" applyFill="1" applyBorder="1" applyAlignment="1">
      <alignment horizontal="center" vertical="center" wrapText="1"/>
    </xf>
    <xf numFmtId="0" fontId="59" fillId="33" borderId="10" xfId="73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80" applyFont="1" applyFill="1" applyBorder="1" applyAlignment="1">
      <alignment horizontal="center" vertical="center" wrapText="1"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2" fontId="6" fillId="0" borderId="0" xfId="77" applyNumberFormat="1" applyFont="1" applyBorder="1">
      <alignment/>
      <protection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 quotePrefix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0" fillId="0" borderId="10" xfId="63" applyFont="1" applyBorder="1">
      <alignment/>
      <protection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18" xfId="67" applyFont="1" applyBorder="1" applyAlignment="1">
      <alignment horizontal="left" vertical="center"/>
      <protection/>
    </xf>
    <xf numFmtId="0" fontId="29" fillId="0" borderId="0" xfId="67" applyFont="1" applyBorder="1" applyAlignment="1">
      <alignment horizontal="center" vertical="center"/>
      <protection/>
    </xf>
    <xf numFmtId="0" fontId="0" fillId="0" borderId="0" xfId="67" applyFont="1" applyBorder="1">
      <alignment/>
      <protection/>
    </xf>
    <xf numFmtId="0" fontId="0" fillId="0" borderId="10" xfId="67" applyFont="1" applyBorder="1" applyAlignment="1">
      <alignment horizontal="center" vertical="top" wrapText="1"/>
      <protection/>
    </xf>
    <xf numFmtId="0" fontId="0" fillId="0" borderId="0" xfId="67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/>
    </xf>
    <xf numFmtId="0" fontId="0" fillId="0" borderId="0" xfId="67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0" xfId="67" applyFont="1" applyFill="1" applyBorder="1" applyAlignment="1">
      <alignment horizontal="right"/>
      <protection/>
    </xf>
    <xf numFmtId="0" fontId="23" fillId="0" borderId="10" xfId="67" applyFont="1" applyBorder="1">
      <alignment/>
      <protection/>
    </xf>
    <xf numFmtId="0" fontId="32" fillId="0" borderId="10" xfId="67" applyFont="1" applyBorder="1">
      <alignment/>
      <protection/>
    </xf>
    <xf numFmtId="0" fontId="23" fillId="0" borderId="18" xfId="67" applyFont="1" applyBorder="1" applyAlignment="1">
      <alignment horizontal="right"/>
      <protection/>
    </xf>
    <xf numFmtId="0" fontId="23" fillId="0" borderId="0" xfId="67" applyFont="1" applyBorder="1" applyAlignment="1">
      <alignment horizontal="right"/>
      <protection/>
    </xf>
    <xf numFmtId="0" fontId="23" fillId="0" borderId="0" xfId="67" applyFont="1" applyBorder="1">
      <alignment/>
      <protection/>
    </xf>
    <xf numFmtId="0" fontId="23" fillId="0" borderId="18" xfId="67" applyFont="1" applyBorder="1">
      <alignment/>
      <protection/>
    </xf>
    <xf numFmtId="0" fontId="0" fillId="0" borderId="20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0" xfId="67" applyFont="1" applyBorder="1" applyAlignment="1">
      <alignment horizontal="center"/>
      <protection/>
    </xf>
    <xf numFmtId="0" fontId="0" fillId="0" borderId="10" xfId="67" applyFont="1" applyBorder="1">
      <alignment/>
      <protection/>
    </xf>
    <xf numFmtId="1" fontId="0" fillId="0" borderId="10" xfId="67" applyNumberFormat="1" applyFont="1" applyBorder="1">
      <alignment/>
      <protection/>
    </xf>
    <xf numFmtId="2" fontId="0" fillId="0" borderId="10" xfId="67" applyNumberFormat="1" applyFont="1" applyBorder="1">
      <alignment/>
      <protection/>
    </xf>
    <xf numFmtId="9" fontId="23" fillId="0" borderId="10" xfId="82" applyFont="1" applyBorder="1" applyAlignment="1">
      <alignment/>
    </xf>
    <xf numFmtId="0" fontId="0" fillId="0" borderId="18" xfId="67" applyFont="1" applyBorder="1">
      <alignment/>
      <protection/>
    </xf>
    <xf numFmtId="0" fontId="30" fillId="0" borderId="10" xfId="67" applyFont="1" applyBorder="1" applyAlignment="1">
      <alignment horizontal="center"/>
      <protection/>
    </xf>
    <xf numFmtId="0" fontId="30" fillId="0" borderId="0" xfId="67" applyFont="1" applyBorder="1">
      <alignment/>
      <protection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9" fontId="0" fillId="34" borderId="10" xfId="82" applyFont="1" applyFill="1" applyBorder="1" applyAlignment="1">
      <alignment vertical="center"/>
    </xf>
    <xf numFmtId="0" fontId="30" fillId="0" borderId="18" xfId="67" applyFont="1" applyFill="1" applyBorder="1" applyAlignment="1">
      <alignment horizontal="left"/>
      <protection/>
    </xf>
    <xf numFmtId="0" fontId="23" fillId="0" borderId="0" xfId="67" applyFont="1" applyFill="1" applyBorder="1" applyAlignment="1">
      <alignment horizontal="right"/>
      <protection/>
    </xf>
    <xf numFmtId="2" fontId="33" fillId="0" borderId="0" xfId="67" applyNumberFormat="1" applyFont="1" applyBorder="1" applyAlignment="1">
      <alignment horizontal="center" vertical="top" wrapText="1"/>
      <protection/>
    </xf>
    <xf numFmtId="9" fontId="33" fillId="0" borderId="0" xfId="82" applyFont="1" applyBorder="1" applyAlignment="1">
      <alignment horizontal="center" vertical="top" wrapText="1"/>
    </xf>
    <xf numFmtId="2" fontId="23" fillId="0" borderId="0" xfId="67" applyNumberFormat="1" applyFont="1" applyFill="1" applyBorder="1" applyAlignment="1">
      <alignment vertical="center"/>
      <protection/>
    </xf>
    <xf numFmtId="9" fontId="23" fillId="0" borderId="0" xfId="82" applyFont="1" applyFill="1" applyBorder="1" applyAlignment="1">
      <alignment vertical="center"/>
    </xf>
    <xf numFmtId="0" fontId="28" fillId="0" borderId="18" xfId="67" applyFont="1" applyBorder="1">
      <alignment/>
      <protection/>
    </xf>
    <xf numFmtId="0" fontId="0" fillId="0" borderId="18" xfId="67" applyFont="1" applyBorder="1" applyAlignment="1">
      <alignment horizontal="center" vertical="center"/>
      <protection/>
    </xf>
    <xf numFmtId="2" fontId="0" fillId="0" borderId="0" xfId="67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0" fillId="0" borderId="10" xfId="67" applyFont="1" applyBorder="1" applyAlignment="1">
      <alignment horizontal="left"/>
      <protection/>
    </xf>
    <xf numFmtId="9" fontId="0" fillId="34" borderId="10" xfId="82" applyFont="1" applyFill="1" applyBorder="1" applyAlignment="1">
      <alignment/>
    </xf>
    <xf numFmtId="0" fontId="0" fillId="0" borderId="12" xfId="67" applyFont="1" applyBorder="1">
      <alignment/>
      <protection/>
    </xf>
    <xf numFmtId="0" fontId="0" fillId="0" borderId="10" xfId="0" applyBorder="1" applyAlignment="1">
      <alignment horizontal="center"/>
    </xf>
    <xf numFmtId="0" fontId="35" fillId="0" borderId="10" xfId="0" applyFont="1" applyBorder="1" applyAlignment="1" quotePrefix="1">
      <alignment horizontal="left" vertical="center" wrapText="1"/>
    </xf>
    <xf numFmtId="0" fontId="16" fillId="0" borderId="0" xfId="0" applyFont="1" applyFill="1" applyAlignment="1">
      <alignment/>
    </xf>
    <xf numFmtId="2" fontId="0" fillId="0" borderId="10" xfId="0" applyNumberFormat="1" applyFill="1" applyBorder="1" applyAlignment="1">
      <alignment vertic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8" xfId="67" applyFont="1" applyBorder="1" applyAlignment="1">
      <alignment horizontal="left" vertical="center"/>
      <protection/>
    </xf>
    <xf numFmtId="0" fontId="38" fillId="0" borderId="0" xfId="67" applyFont="1" applyBorder="1" applyAlignment="1">
      <alignment horizontal="center" vertical="center"/>
      <protection/>
    </xf>
    <xf numFmtId="0" fontId="26" fillId="0" borderId="0" xfId="67" applyFont="1" applyBorder="1">
      <alignment/>
      <protection/>
    </xf>
    <xf numFmtId="0" fontId="26" fillId="0" borderId="10" xfId="67" applyFont="1" applyBorder="1" applyAlignment="1">
      <alignment horizontal="center" vertical="top" wrapText="1"/>
      <protection/>
    </xf>
    <xf numFmtId="0" fontId="26" fillId="0" borderId="0" xfId="67" applyFont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2" fontId="26" fillId="0" borderId="10" xfId="0" applyNumberFormat="1" applyFont="1" applyFill="1" applyBorder="1" applyAlignment="1">
      <alignment/>
    </xf>
    <xf numFmtId="0" fontId="26" fillId="0" borderId="0" xfId="67" applyFont="1" applyBorder="1" applyAlignment="1">
      <alignment horizontal="right"/>
      <protection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36" fillId="0" borderId="10" xfId="67" applyFont="1" applyFill="1" applyBorder="1" applyAlignment="1">
      <alignment horizontal="right"/>
      <protection/>
    </xf>
    <xf numFmtId="0" fontId="36" fillId="0" borderId="10" xfId="67" applyFont="1" applyBorder="1">
      <alignment/>
      <protection/>
    </xf>
    <xf numFmtId="0" fontId="36" fillId="0" borderId="18" xfId="67" applyFont="1" applyBorder="1" applyAlignment="1">
      <alignment horizontal="right"/>
      <protection/>
    </xf>
    <xf numFmtId="0" fontId="36" fillId="0" borderId="0" xfId="67" applyFont="1" applyBorder="1" applyAlignment="1">
      <alignment horizontal="right"/>
      <protection/>
    </xf>
    <xf numFmtId="0" fontId="36" fillId="0" borderId="0" xfId="67" applyFont="1" applyBorder="1">
      <alignment/>
      <protection/>
    </xf>
    <xf numFmtId="0" fontId="36" fillId="0" borderId="18" xfId="67" applyFont="1" applyBorder="1">
      <alignment/>
      <protection/>
    </xf>
    <xf numFmtId="0" fontId="26" fillId="0" borderId="20" xfId="67" applyFont="1" applyBorder="1" applyAlignment="1">
      <alignment horizontal="center"/>
      <protection/>
    </xf>
    <xf numFmtId="0" fontId="26" fillId="0" borderId="16" xfId="67" applyFont="1" applyBorder="1" applyAlignment="1">
      <alignment horizontal="center"/>
      <protection/>
    </xf>
    <xf numFmtId="0" fontId="26" fillId="0" borderId="10" xfId="67" applyFont="1" applyBorder="1" applyAlignment="1">
      <alignment horizontal="center"/>
      <protection/>
    </xf>
    <xf numFmtId="0" fontId="26" fillId="0" borderId="10" xfId="67" applyFont="1" applyBorder="1">
      <alignment/>
      <protection/>
    </xf>
    <xf numFmtId="1" fontId="26" fillId="0" borderId="10" xfId="67" applyNumberFormat="1" applyFont="1" applyBorder="1">
      <alignment/>
      <protection/>
    </xf>
    <xf numFmtId="2" fontId="26" fillId="0" borderId="10" xfId="67" applyNumberFormat="1" applyFont="1" applyBorder="1">
      <alignment/>
      <protection/>
    </xf>
    <xf numFmtId="9" fontId="36" fillId="0" borderId="10" xfId="82" applyFont="1" applyBorder="1" applyAlignment="1">
      <alignment/>
    </xf>
    <xf numFmtId="0" fontId="26" fillId="0" borderId="18" xfId="67" applyFont="1" applyBorder="1">
      <alignment/>
      <protection/>
    </xf>
    <xf numFmtId="0" fontId="39" fillId="0" borderId="10" xfId="67" applyFont="1" applyBorder="1" applyAlignment="1">
      <alignment horizontal="center"/>
      <protection/>
    </xf>
    <xf numFmtId="0" fontId="39" fillId="0" borderId="0" xfId="67" applyFont="1" applyBorder="1">
      <alignment/>
      <protection/>
    </xf>
    <xf numFmtId="2" fontId="26" fillId="0" borderId="10" xfId="0" applyNumberFormat="1" applyFont="1" applyBorder="1" applyAlignment="1">
      <alignment/>
    </xf>
    <xf numFmtId="9" fontId="26" fillId="34" borderId="10" xfId="82" applyFont="1" applyFill="1" applyBorder="1" applyAlignment="1">
      <alignment vertical="center"/>
    </xf>
    <xf numFmtId="0" fontId="39" fillId="0" borderId="18" xfId="67" applyFont="1" applyFill="1" applyBorder="1" applyAlignment="1">
      <alignment horizontal="left"/>
      <protection/>
    </xf>
    <xf numFmtId="0" fontId="36" fillId="0" borderId="0" xfId="67" applyFont="1" applyFill="1" applyBorder="1" applyAlignment="1">
      <alignment horizontal="right"/>
      <protection/>
    </xf>
    <xf numFmtId="2" fontId="40" fillId="0" borderId="0" xfId="67" applyNumberFormat="1" applyFont="1" applyBorder="1" applyAlignment="1">
      <alignment horizontal="center" vertical="top" wrapText="1"/>
      <protection/>
    </xf>
    <xf numFmtId="9" fontId="40" fillId="0" borderId="0" xfId="82" applyFont="1" applyBorder="1" applyAlignment="1">
      <alignment horizontal="center" vertical="top" wrapText="1"/>
    </xf>
    <xf numFmtId="2" fontId="36" fillId="0" borderId="0" xfId="67" applyNumberFormat="1" applyFont="1" applyFill="1" applyBorder="1" applyAlignment="1">
      <alignment vertical="center"/>
      <protection/>
    </xf>
    <xf numFmtId="9" fontId="36" fillId="0" borderId="0" xfId="82" applyFont="1" applyFill="1" applyBorder="1" applyAlignment="1">
      <alignment vertical="center"/>
    </xf>
    <xf numFmtId="0" fontId="37" fillId="0" borderId="18" xfId="67" applyFont="1" applyBorder="1">
      <alignment/>
      <protection/>
    </xf>
    <xf numFmtId="0" fontId="26" fillId="0" borderId="18" xfId="67" applyFont="1" applyBorder="1" applyAlignment="1">
      <alignment horizontal="center" vertical="center"/>
      <protection/>
    </xf>
    <xf numFmtId="2" fontId="26" fillId="0" borderId="0" xfId="67" applyNumberFormat="1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/>
    </xf>
    <xf numFmtId="178" fontId="26" fillId="0" borderId="10" xfId="0" applyNumberFormat="1" applyFont="1" applyFill="1" applyBorder="1" applyAlignment="1">
      <alignment horizontal="right"/>
    </xf>
    <xf numFmtId="178" fontId="26" fillId="0" borderId="0" xfId="67" applyNumberFormat="1" applyFont="1" applyBorder="1" applyAlignment="1">
      <alignment horizontal="right"/>
      <protection/>
    </xf>
    <xf numFmtId="178" fontId="26" fillId="0" borderId="10" xfId="0" applyNumberFormat="1" applyFont="1" applyBorder="1" applyAlignment="1">
      <alignment/>
    </xf>
    <xf numFmtId="178" fontId="26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36" fillId="0" borderId="18" xfId="67" applyFont="1" applyBorder="1" applyAlignment="1">
      <alignment horizontal="center"/>
      <protection/>
    </xf>
    <xf numFmtId="0" fontId="36" fillId="0" borderId="0" xfId="67" applyFont="1" applyBorder="1" applyAlignment="1">
      <alignment horizontal="center"/>
      <protection/>
    </xf>
    <xf numFmtId="0" fontId="26" fillId="0" borderId="10" xfId="67" applyFont="1" applyBorder="1" applyAlignment="1">
      <alignment horizontal="left"/>
      <protection/>
    </xf>
    <xf numFmtId="1" fontId="26" fillId="0" borderId="10" xfId="67" applyNumberFormat="1" applyFont="1" applyBorder="1" applyAlignment="1">
      <alignment horizontal="right"/>
      <protection/>
    </xf>
    <xf numFmtId="2" fontId="26" fillId="0" borderId="10" xfId="67" applyNumberFormat="1" applyFont="1" applyBorder="1" applyAlignment="1">
      <alignment horizontal="right"/>
      <protection/>
    </xf>
    <xf numFmtId="9" fontId="26" fillId="34" borderId="10" xfId="82" applyFont="1" applyFill="1" applyBorder="1" applyAlignment="1">
      <alignment/>
    </xf>
    <xf numFmtId="0" fontId="26" fillId="0" borderId="12" xfId="67" applyFont="1" applyBorder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0" fillId="0" borderId="20" xfId="67" applyFont="1" applyFill="1" applyBorder="1" applyAlignment="1">
      <alignment horizontal="center"/>
      <protection/>
    </xf>
    <xf numFmtId="0" fontId="30" fillId="0" borderId="22" xfId="67" applyFont="1" applyFill="1" applyBorder="1" applyAlignment="1">
      <alignment horizontal="center"/>
      <protection/>
    </xf>
    <xf numFmtId="0" fontId="30" fillId="0" borderId="16" xfId="67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left" wrapText="1"/>
    </xf>
    <xf numFmtId="0" fontId="0" fillId="0" borderId="20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24" xfId="67" applyFont="1" applyBorder="1" applyAlignment="1">
      <alignment horizontal="center" vertical="center" wrapText="1"/>
      <protection/>
    </xf>
    <xf numFmtId="0" fontId="0" fillId="0" borderId="25" xfId="67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top" wrapText="1"/>
      <protection/>
    </xf>
    <xf numFmtId="0" fontId="0" fillId="0" borderId="16" xfId="67" applyFont="1" applyBorder="1" applyAlignment="1">
      <alignment horizontal="center" vertical="top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1" fillId="37" borderId="10" xfId="0" applyFont="1" applyFill="1" applyBorder="1" applyAlignment="1">
      <alignment horizontal="left" wrapText="1"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15" xfId="67" applyFont="1" applyFill="1" applyBorder="1" applyAlignment="1">
      <alignment horizontal="center" vertical="center"/>
      <protection/>
    </xf>
    <xf numFmtId="0" fontId="17" fillId="33" borderId="25" xfId="67" applyFont="1" applyFill="1" applyBorder="1" applyAlignment="1">
      <alignment horizontal="center" vertical="center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/>
      <protection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26" fillId="0" borderId="10" xfId="67" applyFont="1" applyBorder="1" applyAlignment="1">
      <alignment horizontal="center" vertical="top" wrapText="1"/>
      <protection/>
    </xf>
    <xf numFmtId="0" fontId="39" fillId="0" borderId="20" xfId="67" applyFont="1" applyFill="1" applyBorder="1" applyAlignment="1">
      <alignment horizontal="center"/>
      <protection/>
    </xf>
    <xf numFmtId="0" fontId="39" fillId="0" borderId="22" xfId="67" applyFont="1" applyFill="1" applyBorder="1" applyAlignment="1">
      <alignment horizontal="center"/>
      <protection/>
    </xf>
    <xf numFmtId="0" fontId="39" fillId="0" borderId="16" xfId="67" applyFont="1" applyFill="1" applyBorder="1" applyAlignment="1">
      <alignment horizontal="center"/>
      <protection/>
    </xf>
    <xf numFmtId="0" fontId="26" fillId="0" borderId="15" xfId="67" applyFont="1" applyBorder="1" applyAlignment="1">
      <alignment horizontal="center" vertical="center" wrapText="1"/>
      <protection/>
    </xf>
    <xf numFmtId="0" fontId="26" fillId="0" borderId="24" xfId="67" applyFont="1" applyBorder="1" applyAlignment="1">
      <alignment horizontal="center" vertical="center" wrapText="1"/>
      <protection/>
    </xf>
    <xf numFmtId="0" fontId="26" fillId="0" borderId="25" xfId="67" applyFont="1" applyBorder="1" applyAlignment="1">
      <alignment horizontal="center" vertical="center" wrapText="1"/>
      <protection/>
    </xf>
    <xf numFmtId="0" fontId="26" fillId="0" borderId="15" xfId="67" applyFont="1" applyBorder="1" applyAlignment="1">
      <alignment horizontal="center" vertical="center"/>
      <protection/>
    </xf>
    <xf numFmtId="0" fontId="26" fillId="0" borderId="25" xfId="67" applyFont="1" applyBorder="1" applyAlignment="1">
      <alignment horizontal="center" vertical="center"/>
      <protection/>
    </xf>
    <xf numFmtId="0" fontId="26" fillId="0" borderId="20" xfId="67" applyFont="1" applyBorder="1" applyAlignment="1">
      <alignment horizontal="center"/>
      <protection/>
    </xf>
    <xf numFmtId="0" fontId="26" fillId="0" borderId="16" xfId="67" applyFont="1" applyBorder="1" applyAlignment="1">
      <alignment horizontal="center"/>
      <protection/>
    </xf>
    <xf numFmtId="0" fontId="26" fillId="0" borderId="10" xfId="67" applyFont="1" applyBorder="1" applyAlignment="1">
      <alignment horizontal="center"/>
      <protection/>
    </xf>
    <xf numFmtId="0" fontId="26" fillId="0" borderId="15" xfId="67" applyFont="1" applyFill="1" applyBorder="1" applyAlignment="1">
      <alignment horizontal="center" vertical="center" wrapText="1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36" fillId="0" borderId="10" xfId="67" applyFont="1" applyBorder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rmal_calculation -utt 2" xfId="77"/>
    <cellStyle name="Note" xfId="78"/>
    <cellStyle name="Output" xfId="79"/>
    <cellStyle name="Percent" xfId="80"/>
    <cellStyle name="Percent 2" xfId="81"/>
    <cellStyle name="Percent 2 2" xfId="82"/>
    <cellStyle name="Percent 2 2 2" xfId="83"/>
    <cellStyle name="Percent 2 3" xfId="84"/>
    <cellStyle name="Percent 2 3 2" xfId="85"/>
    <cellStyle name="Percent 6" xfId="86"/>
    <cellStyle name="Percent 6 2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247</xdr:row>
      <xdr:rowOff>0</xdr:rowOff>
    </xdr:from>
    <xdr:to>
      <xdr:col>6</xdr:col>
      <xdr:colOff>533400</xdr:colOff>
      <xdr:row>247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48653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48653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247</xdr:row>
      <xdr:rowOff>0</xdr:rowOff>
    </xdr:from>
    <xdr:to>
      <xdr:col>5</xdr:col>
      <xdr:colOff>285750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48653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407</xdr:row>
      <xdr:rowOff>0</xdr:rowOff>
    </xdr:from>
    <xdr:to>
      <xdr:col>6</xdr:col>
      <xdr:colOff>533400</xdr:colOff>
      <xdr:row>407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4561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407</xdr:row>
      <xdr:rowOff>0</xdr:rowOff>
    </xdr:from>
    <xdr:to>
      <xdr:col>3</xdr:col>
      <xdr:colOff>333375</xdr:colOff>
      <xdr:row>407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456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407</xdr:row>
      <xdr:rowOff>0</xdr:rowOff>
    </xdr:from>
    <xdr:to>
      <xdr:col>5</xdr:col>
      <xdr:colOff>285750</xdr:colOff>
      <xdr:row>407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4561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327</xdr:row>
      <xdr:rowOff>0</xdr:rowOff>
    </xdr:from>
    <xdr:to>
      <xdr:col>6</xdr:col>
      <xdr:colOff>533400</xdr:colOff>
      <xdr:row>327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56654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327</xdr:row>
      <xdr:rowOff>0</xdr:rowOff>
    </xdr:from>
    <xdr:to>
      <xdr:col>3</xdr:col>
      <xdr:colOff>333375</xdr:colOff>
      <xdr:row>327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56654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327</xdr:row>
      <xdr:rowOff>0</xdr:rowOff>
    </xdr:from>
    <xdr:to>
      <xdr:col>5</xdr:col>
      <xdr:colOff>285750</xdr:colOff>
      <xdr:row>327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56654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9419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9419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94194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0"/>
  <sheetViews>
    <sheetView view="pageBreakPreview" zoomScaleNormal="106" zoomScaleSheetLayoutView="100" zoomScalePageLayoutView="0" workbookViewId="0" topLeftCell="A583">
      <selection activeCell="H98" sqref="H98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7" t="s">
        <v>0</v>
      </c>
      <c r="B1" s="428"/>
      <c r="C1" s="428"/>
      <c r="D1" s="428"/>
      <c r="E1" s="428"/>
      <c r="F1" s="428"/>
      <c r="G1" s="428"/>
      <c r="H1" s="429"/>
    </row>
    <row r="2" spans="1:8" ht="14.25">
      <c r="A2" s="430" t="s">
        <v>1</v>
      </c>
      <c r="B2" s="431"/>
      <c r="C2" s="431"/>
      <c r="D2" s="431"/>
      <c r="E2" s="431"/>
      <c r="F2" s="431"/>
      <c r="G2" s="431"/>
      <c r="H2" s="432"/>
    </row>
    <row r="3" spans="1:8" ht="14.25">
      <c r="A3" s="430" t="s">
        <v>144</v>
      </c>
      <c r="B3" s="431"/>
      <c r="C3" s="431"/>
      <c r="D3" s="431"/>
      <c r="E3" s="431"/>
      <c r="F3" s="431"/>
      <c r="G3" s="431"/>
      <c r="H3" s="43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33" t="s">
        <v>222</v>
      </c>
      <c r="B5" s="434"/>
      <c r="C5" s="434"/>
      <c r="D5" s="434"/>
      <c r="E5" s="434"/>
      <c r="F5" s="434"/>
      <c r="G5" s="434"/>
      <c r="H5" s="43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36" t="s">
        <v>2</v>
      </c>
      <c r="B7" s="436"/>
      <c r="C7" s="436"/>
      <c r="D7" s="436"/>
      <c r="E7" s="436"/>
      <c r="F7" s="436"/>
      <c r="G7" s="436"/>
      <c r="H7" s="436"/>
    </row>
    <row r="8" ht="4.5" customHeight="1"/>
    <row r="9" spans="1:8" ht="14.25">
      <c r="A9" s="436" t="s">
        <v>145</v>
      </c>
      <c r="B9" s="436"/>
      <c r="C9" s="436"/>
      <c r="D9" s="436"/>
      <c r="E9" s="436"/>
      <c r="F9" s="436"/>
      <c r="G9" s="436"/>
      <c r="H9" s="43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>
        <v>1584234</v>
      </c>
      <c r="C16" s="213">
        <v>1529729</v>
      </c>
      <c r="D16" s="224">
        <f>C16-B16</f>
        <v>-54505</v>
      </c>
      <c r="E16" s="21">
        <f>D16/B16</f>
        <v>-0.03440463971862742</v>
      </c>
    </row>
    <row r="17" spans="1:8" ht="14.25">
      <c r="A17" s="19" t="s">
        <v>9</v>
      </c>
      <c r="B17" s="223">
        <v>1070573</v>
      </c>
      <c r="C17" s="214">
        <v>1003539</v>
      </c>
      <c r="D17" s="224">
        <f>C17-B17</f>
        <v>-67034</v>
      </c>
      <c r="E17" s="21">
        <f>D17/B17</f>
        <v>-0.06261506688474303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2654807</v>
      </c>
      <c r="C19" s="178">
        <f>SUM(C16:C18)</f>
        <v>2533268</v>
      </c>
      <c r="D19" s="224">
        <f>C19-B19</f>
        <v>-121539</v>
      </c>
      <c r="E19" s="21">
        <f>D19/B19</f>
        <v>-0.04578072906994746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200</v>
      </c>
      <c r="C23" s="24">
        <v>200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220</v>
      </c>
      <c r="C24" s="24">
        <v>206</v>
      </c>
      <c r="D24" s="20">
        <f>C24-B24</f>
        <v>-14</v>
      </c>
      <c r="E24" s="21">
        <f>D24/B24</f>
        <v>-0.06363636363636363</v>
      </c>
      <c r="G24" s="10" t="s">
        <v>12</v>
      </c>
    </row>
    <row r="25" spans="1:5" ht="15" customHeight="1">
      <c r="A25" s="23" t="s">
        <v>128</v>
      </c>
      <c r="B25" s="24">
        <v>0</v>
      </c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17" t="s">
        <v>168</v>
      </c>
      <c r="B27" s="417"/>
      <c r="C27" s="417"/>
      <c r="D27" s="417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316846800</v>
      </c>
      <c r="C29" s="194">
        <v>305945800</v>
      </c>
      <c r="D29" s="20">
        <f>C29-B29</f>
        <v>-10901000</v>
      </c>
      <c r="E29" s="21">
        <f>D29/B29</f>
        <v>-0.03440463971862742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235526060</v>
      </c>
      <c r="C30" s="24">
        <v>206729034</v>
      </c>
      <c r="D30" s="20">
        <f>C30-B30</f>
        <v>-28797026</v>
      </c>
      <c r="E30" s="21">
        <f>D30/B30</f>
        <v>-0.12226683535571393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552372860</v>
      </c>
      <c r="C32" s="24">
        <f>SUM(C29:C31)</f>
        <v>512674834</v>
      </c>
      <c r="D32" s="20">
        <f>C32-B32</f>
        <v>-39698026</v>
      </c>
      <c r="E32" s="21">
        <f>D32/B32</f>
        <v>-0.07186816890315718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18" t="s">
        <v>19</v>
      </c>
      <c r="B34" s="418"/>
      <c r="C34" s="418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97" t="s">
        <v>224</v>
      </c>
      <c r="C38" s="296">
        <v>494</v>
      </c>
      <c r="D38" s="296">
        <v>494</v>
      </c>
      <c r="E38" s="195">
        <f>C38-D38</f>
        <v>0</v>
      </c>
      <c r="F38" s="215">
        <f>E38/C38</f>
        <v>0</v>
      </c>
      <c r="G38" s="31"/>
    </row>
    <row r="39" spans="1:7" ht="12.75" customHeight="1">
      <c r="A39" s="195">
        <v>2</v>
      </c>
      <c r="B39" s="297" t="s">
        <v>225</v>
      </c>
      <c r="C39" s="296">
        <v>460</v>
      </c>
      <c r="D39" s="296">
        <v>460</v>
      </c>
      <c r="E39" s="195">
        <f aca="true" t="shared" si="0" ref="E39:E52">C39-D39</f>
        <v>0</v>
      </c>
      <c r="F39" s="215">
        <f aca="true" t="shared" si="1" ref="F39:F52">E39/C39</f>
        <v>0</v>
      </c>
      <c r="G39" s="31"/>
    </row>
    <row r="40" spans="1:7" ht="12.75" customHeight="1">
      <c r="A40" s="195">
        <v>3</v>
      </c>
      <c r="B40" s="297" t="s">
        <v>226</v>
      </c>
      <c r="C40" s="296">
        <v>398</v>
      </c>
      <c r="D40" s="296">
        <v>398</v>
      </c>
      <c r="E40" s="195">
        <f t="shared" si="0"/>
        <v>0</v>
      </c>
      <c r="F40" s="215">
        <f t="shared" si="1"/>
        <v>0</v>
      </c>
      <c r="G40" s="31"/>
    </row>
    <row r="41" spans="1:7" ht="12.75" customHeight="1">
      <c r="A41" s="195">
        <v>4</v>
      </c>
      <c r="B41" s="297" t="s">
        <v>227</v>
      </c>
      <c r="C41" s="296">
        <v>388</v>
      </c>
      <c r="D41" s="296">
        <v>388</v>
      </c>
      <c r="E41" s="195">
        <f t="shared" si="0"/>
        <v>0</v>
      </c>
      <c r="F41" s="215">
        <f t="shared" si="1"/>
        <v>0</v>
      </c>
      <c r="G41" s="31"/>
    </row>
    <row r="42" spans="1:7" ht="12.75" customHeight="1">
      <c r="A42" s="195">
        <v>5</v>
      </c>
      <c r="B42" s="297" t="s">
        <v>228</v>
      </c>
      <c r="C42" s="296">
        <v>434</v>
      </c>
      <c r="D42" s="296">
        <v>434</v>
      </c>
      <c r="E42" s="195">
        <f t="shared" si="0"/>
        <v>0</v>
      </c>
      <c r="F42" s="215">
        <f t="shared" si="1"/>
        <v>0</v>
      </c>
      <c r="G42" s="31"/>
    </row>
    <row r="43" spans="1:7" ht="12.75" customHeight="1">
      <c r="A43" s="195">
        <v>6</v>
      </c>
      <c r="B43" s="297" t="s">
        <v>229</v>
      </c>
      <c r="C43" s="296">
        <v>292</v>
      </c>
      <c r="D43" s="296">
        <v>292</v>
      </c>
      <c r="E43" s="195">
        <f t="shared" si="0"/>
        <v>0</v>
      </c>
      <c r="F43" s="215">
        <f t="shared" si="1"/>
        <v>0</v>
      </c>
      <c r="G43" s="31"/>
    </row>
    <row r="44" spans="1:7" ht="12.75" customHeight="1">
      <c r="A44" s="195">
        <v>7</v>
      </c>
      <c r="B44" s="297" t="s">
        <v>230</v>
      </c>
      <c r="C44" s="296">
        <v>451</v>
      </c>
      <c r="D44" s="296">
        <v>451</v>
      </c>
      <c r="E44" s="195">
        <f t="shared" si="0"/>
        <v>0</v>
      </c>
      <c r="F44" s="215">
        <f t="shared" si="1"/>
        <v>0</v>
      </c>
      <c r="G44" s="31"/>
    </row>
    <row r="45" spans="1:7" ht="12.75" customHeight="1">
      <c r="A45" s="195">
        <v>8</v>
      </c>
      <c r="B45" s="297" t="s">
        <v>231</v>
      </c>
      <c r="C45" s="296">
        <v>490</v>
      </c>
      <c r="D45" s="296">
        <v>490</v>
      </c>
      <c r="E45" s="195">
        <f t="shared" si="0"/>
        <v>0</v>
      </c>
      <c r="F45" s="215">
        <f t="shared" si="1"/>
        <v>0</v>
      </c>
      <c r="G45" s="31"/>
    </row>
    <row r="46" spans="1:7" ht="12.75" customHeight="1">
      <c r="A46" s="195">
        <v>9</v>
      </c>
      <c r="B46" s="297" t="s">
        <v>232</v>
      </c>
      <c r="C46" s="296">
        <v>571</v>
      </c>
      <c r="D46" s="296">
        <v>571</v>
      </c>
      <c r="E46" s="195">
        <f t="shared" si="0"/>
        <v>0</v>
      </c>
      <c r="F46" s="215">
        <f t="shared" si="1"/>
        <v>0</v>
      </c>
      <c r="G46" s="31"/>
    </row>
    <row r="47" spans="1:7" ht="12.75" customHeight="1">
      <c r="A47" s="195">
        <v>10</v>
      </c>
      <c r="B47" s="297" t="s">
        <v>233</v>
      </c>
      <c r="C47" s="296">
        <v>885</v>
      </c>
      <c r="D47" s="296">
        <v>885</v>
      </c>
      <c r="E47" s="195">
        <f t="shared" si="0"/>
        <v>0</v>
      </c>
      <c r="F47" s="215">
        <f t="shared" si="1"/>
        <v>0</v>
      </c>
      <c r="G47" s="31"/>
    </row>
    <row r="48" spans="1:7" ht="12.75" customHeight="1">
      <c r="A48" s="195">
        <v>11</v>
      </c>
      <c r="B48" s="297" t="s">
        <v>234</v>
      </c>
      <c r="C48" s="296">
        <v>727</v>
      </c>
      <c r="D48" s="296">
        <v>727</v>
      </c>
      <c r="E48" s="195">
        <f t="shared" si="0"/>
        <v>0</v>
      </c>
      <c r="F48" s="215">
        <f t="shared" si="1"/>
        <v>0</v>
      </c>
      <c r="G48" s="31"/>
    </row>
    <row r="49" spans="1:7" ht="12.75" customHeight="1">
      <c r="A49" s="195">
        <v>12</v>
      </c>
      <c r="B49" s="297" t="s">
        <v>235</v>
      </c>
      <c r="C49" s="296">
        <v>168</v>
      </c>
      <c r="D49" s="296">
        <v>168</v>
      </c>
      <c r="E49" s="195">
        <f t="shared" si="0"/>
        <v>0</v>
      </c>
      <c r="F49" s="215">
        <f t="shared" si="1"/>
        <v>0</v>
      </c>
      <c r="G49" s="31"/>
    </row>
    <row r="50" spans="1:7" ht="12.75" customHeight="1">
      <c r="A50" s="195">
        <v>13</v>
      </c>
      <c r="B50" s="297" t="s">
        <v>236</v>
      </c>
      <c r="C50" s="296">
        <v>738</v>
      </c>
      <c r="D50" s="296">
        <v>738</v>
      </c>
      <c r="E50" s="195">
        <f t="shared" si="0"/>
        <v>0</v>
      </c>
      <c r="F50" s="215">
        <f t="shared" si="1"/>
        <v>0</v>
      </c>
      <c r="G50" s="31"/>
    </row>
    <row r="51" spans="1:7" ht="12.75" customHeight="1">
      <c r="A51" s="195">
        <v>14</v>
      </c>
      <c r="B51" s="297" t="s">
        <v>237</v>
      </c>
      <c r="C51" s="296">
        <v>308</v>
      </c>
      <c r="D51" s="296">
        <v>308</v>
      </c>
      <c r="E51" s="195">
        <f t="shared" si="0"/>
        <v>0</v>
      </c>
      <c r="F51" s="215">
        <f t="shared" si="1"/>
        <v>0</v>
      </c>
      <c r="G51" s="31"/>
    </row>
    <row r="52" spans="1:7" ht="17.25" customHeight="1">
      <c r="A52" s="269"/>
      <c r="B52" s="270" t="s">
        <v>27</v>
      </c>
      <c r="C52" s="43">
        <f>SUM(C38:C51)</f>
        <v>6804</v>
      </c>
      <c r="D52" s="43">
        <f>SUM(D38:D51)</f>
        <v>6804</v>
      </c>
      <c r="E52" s="225">
        <f t="shared" si="0"/>
        <v>0</v>
      </c>
      <c r="F52" s="271">
        <f t="shared" si="1"/>
        <v>0</v>
      </c>
      <c r="G52" s="31"/>
    </row>
    <row r="53" spans="1:7" ht="12.75" customHeight="1">
      <c r="A53" s="25"/>
      <c r="B53" s="36"/>
      <c r="C53" s="37"/>
      <c r="D53" s="37"/>
      <c r="E53" s="37"/>
      <c r="F53" s="38"/>
      <c r="G53" s="31"/>
    </row>
    <row r="54" spans="1:8" ht="12.75" customHeight="1">
      <c r="A54" s="416" t="s">
        <v>252</v>
      </c>
      <c r="B54" s="416"/>
      <c r="C54" s="416"/>
      <c r="D54" s="416"/>
      <c r="E54" s="416"/>
      <c r="F54" s="416"/>
      <c r="G54" s="416"/>
      <c r="H54" s="416"/>
    </row>
    <row r="55" spans="1:7" ht="45.75" customHeight="1">
      <c r="A55" s="16" t="s">
        <v>20</v>
      </c>
      <c r="B55" s="16" t="s">
        <v>21</v>
      </c>
      <c r="C55" s="16" t="s">
        <v>22</v>
      </c>
      <c r="D55" s="16" t="s">
        <v>23</v>
      </c>
      <c r="E55" s="29" t="s">
        <v>24</v>
      </c>
      <c r="F55" s="16" t="s">
        <v>25</v>
      </c>
      <c r="G55" s="31"/>
    </row>
    <row r="56" spans="1:7" ht="12.75" customHeight="1">
      <c r="A56" s="16">
        <v>1</v>
      </c>
      <c r="B56" s="16">
        <v>2</v>
      </c>
      <c r="C56" s="16">
        <v>3</v>
      </c>
      <c r="D56" s="16">
        <v>4</v>
      </c>
      <c r="E56" s="16" t="s">
        <v>26</v>
      </c>
      <c r="F56" s="16">
        <v>6</v>
      </c>
      <c r="G56" s="31"/>
    </row>
    <row r="57" spans="1:7" ht="12.75" customHeight="1">
      <c r="A57" s="195">
        <v>1</v>
      </c>
      <c r="B57" s="297" t="s">
        <v>224</v>
      </c>
      <c r="C57" s="298">
        <v>34</v>
      </c>
      <c r="D57" s="298">
        <v>34</v>
      </c>
      <c r="E57" s="195">
        <f>C57-D57</f>
        <v>0</v>
      </c>
      <c r="F57" s="215">
        <f aca="true" t="shared" si="2" ref="F57:F71">E57/C57</f>
        <v>0</v>
      </c>
      <c r="G57" s="31"/>
    </row>
    <row r="58" spans="1:7" ht="12.75" customHeight="1">
      <c r="A58" s="195">
        <v>2</v>
      </c>
      <c r="B58" s="297" t="s">
        <v>225</v>
      </c>
      <c r="C58" s="298">
        <v>53</v>
      </c>
      <c r="D58" s="298">
        <v>53</v>
      </c>
      <c r="E58" s="195">
        <f aca="true" t="shared" si="3" ref="E58:E71">C58-D58</f>
        <v>0</v>
      </c>
      <c r="F58" s="215">
        <f t="shared" si="2"/>
        <v>0</v>
      </c>
      <c r="G58" s="31"/>
    </row>
    <row r="59" spans="1:7" ht="12.75" customHeight="1">
      <c r="A59" s="195">
        <v>3</v>
      </c>
      <c r="B59" s="297" t="s">
        <v>226</v>
      </c>
      <c r="C59" s="298">
        <v>28</v>
      </c>
      <c r="D59" s="298">
        <v>28</v>
      </c>
      <c r="E59" s="195">
        <f t="shared" si="3"/>
        <v>0</v>
      </c>
      <c r="F59" s="215">
        <f t="shared" si="2"/>
        <v>0</v>
      </c>
      <c r="G59" s="31"/>
    </row>
    <row r="60" spans="1:7" ht="12.75" customHeight="1">
      <c r="A60" s="195">
        <v>4</v>
      </c>
      <c r="B60" s="297" t="s">
        <v>227</v>
      </c>
      <c r="C60" s="298">
        <v>29</v>
      </c>
      <c r="D60" s="298">
        <v>29</v>
      </c>
      <c r="E60" s="195">
        <f t="shared" si="3"/>
        <v>0</v>
      </c>
      <c r="F60" s="215">
        <f t="shared" si="2"/>
        <v>0</v>
      </c>
      <c r="G60" s="31"/>
    </row>
    <row r="61" spans="1:7" ht="12.75" customHeight="1">
      <c r="A61" s="195">
        <v>5</v>
      </c>
      <c r="B61" s="297" t="s">
        <v>228</v>
      </c>
      <c r="C61" s="298">
        <v>31</v>
      </c>
      <c r="D61" s="298">
        <v>31</v>
      </c>
      <c r="E61" s="195">
        <f t="shared" si="3"/>
        <v>0</v>
      </c>
      <c r="F61" s="215">
        <f t="shared" si="2"/>
        <v>0</v>
      </c>
      <c r="G61" s="31"/>
    </row>
    <row r="62" spans="1:7" ht="12.75" customHeight="1">
      <c r="A62" s="195">
        <v>6</v>
      </c>
      <c r="B62" s="297" t="s">
        <v>229</v>
      </c>
      <c r="C62" s="298">
        <v>32</v>
      </c>
      <c r="D62" s="298">
        <v>32</v>
      </c>
      <c r="E62" s="195">
        <f t="shared" si="3"/>
        <v>0</v>
      </c>
      <c r="F62" s="215">
        <f t="shared" si="2"/>
        <v>0</v>
      </c>
      <c r="G62" s="31"/>
    </row>
    <row r="63" spans="1:7" ht="12.75" customHeight="1">
      <c r="A63" s="195">
        <v>7</v>
      </c>
      <c r="B63" s="297" t="s">
        <v>230</v>
      </c>
      <c r="C63" s="299">
        <v>34</v>
      </c>
      <c r="D63" s="299">
        <v>34</v>
      </c>
      <c r="E63" s="195">
        <f t="shared" si="3"/>
        <v>0</v>
      </c>
      <c r="F63" s="215">
        <f t="shared" si="2"/>
        <v>0</v>
      </c>
      <c r="G63" s="31"/>
    </row>
    <row r="64" spans="1:7" ht="12.75" customHeight="1">
      <c r="A64" s="195">
        <v>8</v>
      </c>
      <c r="B64" s="297" t="s">
        <v>231</v>
      </c>
      <c r="C64" s="299">
        <v>39</v>
      </c>
      <c r="D64" s="299">
        <v>39</v>
      </c>
      <c r="E64" s="195">
        <f t="shared" si="3"/>
        <v>0</v>
      </c>
      <c r="F64" s="215">
        <f t="shared" si="2"/>
        <v>0</v>
      </c>
      <c r="G64" s="31"/>
    </row>
    <row r="65" spans="1:7" ht="12.75" customHeight="1">
      <c r="A65" s="195">
        <v>9</v>
      </c>
      <c r="B65" s="297" t="s">
        <v>232</v>
      </c>
      <c r="C65" s="299">
        <v>44</v>
      </c>
      <c r="D65" s="299">
        <v>44</v>
      </c>
      <c r="E65" s="195">
        <f t="shared" si="3"/>
        <v>0</v>
      </c>
      <c r="F65" s="215">
        <f t="shared" si="2"/>
        <v>0</v>
      </c>
      <c r="G65" s="31"/>
    </row>
    <row r="66" spans="1:7" ht="12.75" customHeight="1">
      <c r="A66" s="195">
        <v>10</v>
      </c>
      <c r="B66" s="297" t="s">
        <v>233</v>
      </c>
      <c r="C66" s="299">
        <v>78</v>
      </c>
      <c r="D66" s="299">
        <v>78</v>
      </c>
      <c r="E66" s="195">
        <f t="shared" si="3"/>
        <v>0</v>
      </c>
      <c r="F66" s="215">
        <f t="shared" si="2"/>
        <v>0</v>
      </c>
      <c r="G66" s="31"/>
    </row>
    <row r="67" spans="1:7" ht="12.75" customHeight="1">
      <c r="A67" s="195">
        <v>11</v>
      </c>
      <c r="B67" s="297" t="s">
        <v>234</v>
      </c>
      <c r="C67" s="299">
        <v>66</v>
      </c>
      <c r="D67" s="299">
        <v>66</v>
      </c>
      <c r="E67" s="195">
        <f t="shared" si="3"/>
        <v>0</v>
      </c>
      <c r="F67" s="215">
        <f t="shared" si="2"/>
        <v>0</v>
      </c>
      <c r="G67" s="31"/>
    </row>
    <row r="68" spans="1:7" ht="12.75" customHeight="1">
      <c r="A68" s="195">
        <v>12</v>
      </c>
      <c r="B68" s="297" t="s">
        <v>235</v>
      </c>
      <c r="C68" s="299">
        <v>23</v>
      </c>
      <c r="D68" s="299">
        <v>23</v>
      </c>
      <c r="E68" s="195">
        <f t="shared" si="3"/>
        <v>0</v>
      </c>
      <c r="F68" s="215">
        <f t="shared" si="2"/>
        <v>0</v>
      </c>
      <c r="G68" s="31"/>
    </row>
    <row r="69" spans="1:7" ht="12.75" customHeight="1">
      <c r="A69" s="195">
        <v>13</v>
      </c>
      <c r="B69" s="297" t="s">
        <v>236</v>
      </c>
      <c r="C69" s="299">
        <v>72</v>
      </c>
      <c r="D69" s="299">
        <v>72</v>
      </c>
      <c r="E69" s="195">
        <f t="shared" si="3"/>
        <v>0</v>
      </c>
      <c r="F69" s="215">
        <f t="shared" si="2"/>
        <v>0</v>
      </c>
      <c r="G69" s="31"/>
    </row>
    <row r="70" spans="1:7" ht="12.75" customHeight="1">
      <c r="A70" s="195">
        <v>14</v>
      </c>
      <c r="B70" s="297" t="s">
        <v>237</v>
      </c>
      <c r="C70" s="299">
        <v>28</v>
      </c>
      <c r="D70" s="299">
        <v>28</v>
      </c>
      <c r="E70" s="195">
        <f t="shared" si="3"/>
        <v>0</v>
      </c>
      <c r="F70" s="215">
        <f t="shared" si="2"/>
        <v>0</v>
      </c>
      <c r="G70" s="31"/>
    </row>
    <row r="71" spans="1:7" ht="12.75" customHeight="1">
      <c r="A71" s="269"/>
      <c r="B71" s="270" t="s">
        <v>27</v>
      </c>
      <c r="C71" s="225">
        <f>SUM(C57:C70)</f>
        <v>591</v>
      </c>
      <c r="D71" s="225">
        <f>SUM(D57:D70)</f>
        <v>591</v>
      </c>
      <c r="E71" s="225">
        <f t="shared" si="3"/>
        <v>0</v>
      </c>
      <c r="F71" s="271">
        <f t="shared" si="2"/>
        <v>0</v>
      </c>
      <c r="G71" s="31"/>
    </row>
    <row r="72" spans="1:7" ht="12.75" customHeight="1">
      <c r="A72" s="40"/>
      <c r="B72" s="2"/>
      <c r="C72" s="37"/>
      <c r="D72" s="37"/>
      <c r="E72" s="41"/>
      <c r="F72" s="42"/>
      <c r="G72" s="31"/>
    </row>
    <row r="73" spans="1:7" ht="12.75" customHeight="1">
      <c r="A73" s="40"/>
      <c r="B73" s="2"/>
      <c r="C73" s="37"/>
      <c r="D73" s="37"/>
      <c r="E73" s="41"/>
      <c r="F73" s="42"/>
      <c r="G73" s="31"/>
    </row>
    <row r="74" spans="1:8" ht="12.75" customHeight="1">
      <c r="A74" s="416" t="s">
        <v>253</v>
      </c>
      <c r="B74" s="416"/>
      <c r="C74" s="416"/>
      <c r="D74" s="416"/>
      <c r="E74" s="416"/>
      <c r="F74" s="416"/>
      <c r="G74" s="416"/>
      <c r="H74" s="416"/>
    </row>
    <row r="75" spans="1:7" ht="45.75" customHeight="1">
      <c r="A75" s="16" t="s">
        <v>20</v>
      </c>
      <c r="B75" s="16" t="s">
        <v>21</v>
      </c>
      <c r="C75" s="16" t="s">
        <v>22</v>
      </c>
      <c r="D75" s="16" t="s">
        <v>23</v>
      </c>
      <c r="E75" s="29" t="s">
        <v>24</v>
      </c>
      <c r="F75" s="16" t="s">
        <v>25</v>
      </c>
      <c r="G75" s="31"/>
    </row>
    <row r="76" spans="1:7" ht="15" customHeight="1">
      <c r="A76" s="16">
        <v>1</v>
      </c>
      <c r="B76" s="16">
        <v>2</v>
      </c>
      <c r="C76" s="16">
        <v>3</v>
      </c>
      <c r="D76" s="16">
        <v>4</v>
      </c>
      <c r="E76" s="16" t="s">
        <v>26</v>
      </c>
      <c r="F76" s="16">
        <v>6</v>
      </c>
      <c r="G76" s="31"/>
    </row>
    <row r="77" spans="1:7" ht="12.75" customHeight="1">
      <c r="A77" s="18">
        <v>1</v>
      </c>
      <c r="B77" s="297" t="s">
        <v>224</v>
      </c>
      <c r="C77" s="298">
        <v>397</v>
      </c>
      <c r="D77" s="298">
        <v>397</v>
      </c>
      <c r="E77" s="195">
        <f>C77-D77</f>
        <v>0</v>
      </c>
      <c r="F77" s="146">
        <f>E77/C77</f>
        <v>0</v>
      </c>
      <c r="G77" s="31"/>
    </row>
    <row r="78" spans="1:7" ht="12.75" customHeight="1">
      <c r="A78" s="18">
        <v>2</v>
      </c>
      <c r="B78" s="297" t="s">
        <v>225</v>
      </c>
      <c r="C78" s="298">
        <v>370</v>
      </c>
      <c r="D78" s="298">
        <v>370</v>
      </c>
      <c r="E78" s="195">
        <f aca="true" t="shared" si="4" ref="E78:E90">C78-D78</f>
        <v>0</v>
      </c>
      <c r="F78" s="146">
        <f aca="true" t="shared" si="5" ref="F78:F90">E78/C78</f>
        <v>0</v>
      </c>
      <c r="G78" s="31"/>
    </row>
    <row r="79" spans="1:7" ht="12.75" customHeight="1">
      <c r="A79" s="18">
        <v>3</v>
      </c>
      <c r="B79" s="297" t="s">
        <v>226</v>
      </c>
      <c r="C79" s="298">
        <v>265</v>
      </c>
      <c r="D79" s="298">
        <v>265</v>
      </c>
      <c r="E79" s="195">
        <f t="shared" si="4"/>
        <v>0</v>
      </c>
      <c r="F79" s="146">
        <f t="shared" si="5"/>
        <v>0</v>
      </c>
      <c r="G79" s="31"/>
    </row>
    <row r="80" spans="1:7" ht="12.75" customHeight="1">
      <c r="A80" s="18">
        <v>4</v>
      </c>
      <c r="B80" s="297" t="s">
        <v>227</v>
      </c>
      <c r="C80" s="298">
        <v>324</v>
      </c>
      <c r="D80" s="298">
        <v>324</v>
      </c>
      <c r="E80" s="195">
        <f t="shared" si="4"/>
        <v>0</v>
      </c>
      <c r="F80" s="146">
        <f t="shared" si="5"/>
        <v>0</v>
      </c>
      <c r="G80" s="31"/>
    </row>
    <row r="81" spans="1:7" ht="12.75" customHeight="1">
      <c r="A81" s="18">
        <v>5</v>
      </c>
      <c r="B81" s="297" t="s">
        <v>228</v>
      </c>
      <c r="C81" s="298">
        <v>416</v>
      </c>
      <c r="D81" s="298">
        <v>416</v>
      </c>
      <c r="E81" s="195">
        <f t="shared" si="4"/>
        <v>0</v>
      </c>
      <c r="F81" s="146">
        <f t="shared" si="5"/>
        <v>0</v>
      </c>
      <c r="G81" s="31"/>
    </row>
    <row r="82" spans="1:7" ht="12.75" customHeight="1">
      <c r="A82" s="18">
        <v>6</v>
      </c>
      <c r="B82" s="297" t="s">
        <v>229</v>
      </c>
      <c r="C82" s="298">
        <v>211</v>
      </c>
      <c r="D82" s="298">
        <v>211</v>
      </c>
      <c r="E82" s="195">
        <f t="shared" si="4"/>
        <v>0</v>
      </c>
      <c r="F82" s="146">
        <f t="shared" si="5"/>
        <v>0</v>
      </c>
      <c r="G82" s="31"/>
    </row>
    <row r="83" spans="1:7" ht="12.75" customHeight="1">
      <c r="A83" s="18">
        <v>7</v>
      </c>
      <c r="B83" s="297" t="s">
        <v>230</v>
      </c>
      <c r="C83" s="299">
        <v>462</v>
      </c>
      <c r="D83" s="299">
        <v>462</v>
      </c>
      <c r="E83" s="195">
        <f t="shared" si="4"/>
        <v>0</v>
      </c>
      <c r="F83" s="146">
        <f t="shared" si="5"/>
        <v>0</v>
      </c>
      <c r="G83" s="31"/>
    </row>
    <row r="84" spans="1:7" ht="12.75" customHeight="1">
      <c r="A84" s="18">
        <v>8</v>
      </c>
      <c r="B84" s="297" t="s">
        <v>231</v>
      </c>
      <c r="C84" s="299">
        <v>424</v>
      </c>
      <c r="D84" s="299">
        <v>424</v>
      </c>
      <c r="E84" s="195">
        <f t="shared" si="4"/>
        <v>0</v>
      </c>
      <c r="F84" s="146">
        <f t="shared" si="5"/>
        <v>0</v>
      </c>
      <c r="G84" s="31"/>
    </row>
    <row r="85" spans="1:7" ht="12.75" customHeight="1">
      <c r="A85" s="18">
        <v>9</v>
      </c>
      <c r="B85" s="297" t="s">
        <v>232</v>
      </c>
      <c r="C85" s="299">
        <v>328</v>
      </c>
      <c r="D85" s="299">
        <v>328</v>
      </c>
      <c r="E85" s="195">
        <f t="shared" si="4"/>
        <v>0</v>
      </c>
      <c r="F85" s="146">
        <f t="shared" si="5"/>
        <v>0</v>
      </c>
      <c r="G85" s="31"/>
    </row>
    <row r="86" spans="1:7" ht="12.75" customHeight="1">
      <c r="A86" s="18">
        <v>10</v>
      </c>
      <c r="B86" s="297" t="s">
        <v>233</v>
      </c>
      <c r="C86" s="299">
        <v>457</v>
      </c>
      <c r="D86" s="299">
        <v>457</v>
      </c>
      <c r="E86" s="195">
        <f t="shared" si="4"/>
        <v>0</v>
      </c>
      <c r="F86" s="146">
        <f t="shared" si="5"/>
        <v>0</v>
      </c>
      <c r="G86" s="31"/>
    </row>
    <row r="87" spans="1:7" ht="12.75" customHeight="1">
      <c r="A87" s="18">
        <v>11</v>
      </c>
      <c r="B87" s="297" t="s">
        <v>234</v>
      </c>
      <c r="C87" s="299">
        <v>439</v>
      </c>
      <c r="D87" s="299">
        <v>439</v>
      </c>
      <c r="E87" s="195">
        <f t="shared" si="4"/>
        <v>0</v>
      </c>
      <c r="F87" s="146">
        <f t="shared" si="5"/>
        <v>0</v>
      </c>
      <c r="G87" s="31"/>
    </row>
    <row r="88" spans="1:7" ht="12.75" customHeight="1">
      <c r="A88" s="18">
        <v>12</v>
      </c>
      <c r="B88" s="297" t="s">
        <v>235</v>
      </c>
      <c r="C88" s="299">
        <v>130</v>
      </c>
      <c r="D88" s="299">
        <v>130</v>
      </c>
      <c r="E88" s="195">
        <f t="shared" si="4"/>
        <v>0</v>
      </c>
      <c r="F88" s="146">
        <f t="shared" si="5"/>
        <v>0</v>
      </c>
      <c r="G88" s="31"/>
    </row>
    <row r="89" spans="1:7" ht="12.75" customHeight="1">
      <c r="A89" s="18">
        <v>13</v>
      </c>
      <c r="B89" s="297" t="s">
        <v>236</v>
      </c>
      <c r="C89" s="299">
        <v>467</v>
      </c>
      <c r="D89" s="299">
        <v>467</v>
      </c>
      <c r="E89" s="195">
        <f t="shared" si="4"/>
        <v>0</v>
      </c>
      <c r="F89" s="146">
        <f t="shared" si="5"/>
        <v>0</v>
      </c>
      <c r="G89" s="31"/>
    </row>
    <row r="90" spans="1:7" ht="12.75" customHeight="1">
      <c r="A90" s="18">
        <v>14</v>
      </c>
      <c r="B90" s="297" t="s">
        <v>237</v>
      </c>
      <c r="C90" s="299">
        <v>242</v>
      </c>
      <c r="D90" s="299">
        <v>242</v>
      </c>
      <c r="E90" s="195">
        <f t="shared" si="4"/>
        <v>0</v>
      </c>
      <c r="F90" s="146">
        <f t="shared" si="5"/>
        <v>0</v>
      </c>
      <c r="G90" s="31"/>
    </row>
    <row r="91" spans="1:7" ht="17.25" customHeight="1">
      <c r="A91" s="34"/>
      <c r="B91" s="1" t="s">
        <v>27</v>
      </c>
      <c r="C91" s="43">
        <f>SUM(C77:C90)</f>
        <v>4932</v>
      </c>
      <c r="D91" s="43">
        <f>SUM(D77:D90)</f>
        <v>4932</v>
      </c>
      <c r="E91" s="225">
        <f>C91-D91</f>
        <v>0</v>
      </c>
      <c r="F91" s="145">
        <f>E91/C91</f>
        <v>0</v>
      </c>
      <c r="G91" s="31"/>
    </row>
    <row r="92" spans="1:7" ht="12.75" customHeight="1">
      <c r="A92" s="40"/>
      <c r="B92" s="2"/>
      <c r="C92" s="37"/>
      <c r="D92" s="37"/>
      <c r="E92" s="41"/>
      <c r="F92" s="42"/>
      <c r="G92" s="31"/>
    </row>
    <row r="93" spans="1:7" ht="12.75" customHeight="1">
      <c r="A93" s="40"/>
      <c r="B93" s="2"/>
      <c r="C93" s="37"/>
      <c r="D93" s="37"/>
      <c r="E93" s="41"/>
      <c r="F93" s="42"/>
      <c r="G93" s="31"/>
    </row>
    <row r="94" spans="1:7" ht="12.75" customHeight="1">
      <c r="A94" s="424" t="s">
        <v>150</v>
      </c>
      <c r="B94" s="424"/>
      <c r="C94" s="424"/>
      <c r="D94" s="424"/>
      <c r="E94" s="424"/>
      <c r="F94" s="424"/>
      <c r="G94" s="424"/>
    </row>
    <row r="95" spans="1:7" ht="64.5" customHeight="1">
      <c r="A95" s="16" t="s">
        <v>20</v>
      </c>
      <c r="B95" s="16" t="s">
        <v>21</v>
      </c>
      <c r="C95" s="16" t="s">
        <v>152</v>
      </c>
      <c r="D95" s="133" t="s">
        <v>99</v>
      </c>
      <c r="E95" s="29" t="s">
        <v>6</v>
      </c>
      <c r="F95" s="16" t="s">
        <v>28</v>
      </c>
      <c r="G95" s="31"/>
    </row>
    <row r="96" spans="1:7" ht="12.75" customHeight="1">
      <c r="A96" s="16">
        <v>1</v>
      </c>
      <c r="B96" s="16">
        <v>2</v>
      </c>
      <c r="C96" s="16">
        <v>3</v>
      </c>
      <c r="D96" s="16">
        <v>4</v>
      </c>
      <c r="E96" s="16" t="s">
        <v>29</v>
      </c>
      <c r="F96" s="16">
        <v>6</v>
      </c>
      <c r="G96" s="31"/>
    </row>
    <row r="97" spans="1:8" ht="12.75" customHeight="1">
      <c r="A97" s="195">
        <v>1</v>
      </c>
      <c r="B97" s="297" t="s">
        <v>224</v>
      </c>
      <c r="C97" s="195">
        <v>127157</v>
      </c>
      <c r="D97" s="273">
        <v>124717</v>
      </c>
      <c r="E97" s="273">
        <f aca="true" t="shared" si="6" ref="E97:E111">D97-C97</f>
        <v>-2440</v>
      </c>
      <c r="F97" s="215">
        <f aca="true" t="shared" si="7" ref="F97:F111">E97/C97</f>
        <v>-0.0191888767429241</v>
      </c>
      <c r="G97" s="274"/>
      <c r="H97" s="197"/>
    </row>
    <row r="98" spans="1:8" ht="12.75" customHeight="1">
      <c r="A98" s="195">
        <v>2</v>
      </c>
      <c r="B98" s="297" t="s">
        <v>225</v>
      </c>
      <c r="C98" s="195">
        <v>108444</v>
      </c>
      <c r="D98" s="273">
        <v>105916</v>
      </c>
      <c r="E98" s="273">
        <f t="shared" si="6"/>
        <v>-2528</v>
      </c>
      <c r="F98" s="215">
        <f t="shared" si="7"/>
        <v>-0.023311570949061267</v>
      </c>
      <c r="G98" s="274"/>
      <c r="H98" s="197"/>
    </row>
    <row r="99" spans="1:8" ht="12.75" customHeight="1">
      <c r="A99" s="195">
        <v>3</v>
      </c>
      <c r="B99" s="297" t="s">
        <v>226</v>
      </c>
      <c r="C99" s="195">
        <v>32976</v>
      </c>
      <c r="D99" s="273">
        <v>31128</v>
      </c>
      <c r="E99" s="273">
        <f t="shared" si="6"/>
        <v>-1848</v>
      </c>
      <c r="F99" s="215">
        <f t="shared" si="7"/>
        <v>-0.05604075691411936</v>
      </c>
      <c r="G99" s="274"/>
      <c r="H99" s="197"/>
    </row>
    <row r="100" spans="1:8" ht="12.75" customHeight="1">
      <c r="A100" s="195">
        <v>4</v>
      </c>
      <c r="B100" s="297" t="s">
        <v>227</v>
      </c>
      <c r="C100" s="195">
        <v>75062</v>
      </c>
      <c r="D100" s="273">
        <v>71736</v>
      </c>
      <c r="E100" s="273">
        <f t="shared" si="6"/>
        <v>-3326</v>
      </c>
      <c r="F100" s="215">
        <f t="shared" si="7"/>
        <v>-0.0443100370360502</v>
      </c>
      <c r="G100" s="274"/>
      <c r="H100" s="197"/>
    </row>
    <row r="101" spans="1:8" ht="12.75" customHeight="1">
      <c r="A101" s="195">
        <v>5</v>
      </c>
      <c r="B101" s="297" t="s">
        <v>228</v>
      </c>
      <c r="C101" s="195">
        <v>67226</v>
      </c>
      <c r="D101" s="273">
        <v>64616</v>
      </c>
      <c r="E101" s="273">
        <f t="shared" si="6"/>
        <v>-2610</v>
      </c>
      <c r="F101" s="215">
        <f t="shared" si="7"/>
        <v>-0.038824264421503586</v>
      </c>
      <c r="G101" s="274"/>
      <c r="H101" s="197"/>
    </row>
    <row r="102" spans="1:8" ht="12.75" customHeight="1">
      <c r="A102" s="195">
        <v>6</v>
      </c>
      <c r="B102" s="297" t="s">
        <v>229</v>
      </c>
      <c r="C102" s="195">
        <v>45864</v>
      </c>
      <c r="D102" s="273">
        <v>42550</v>
      </c>
      <c r="E102" s="273">
        <f t="shared" si="6"/>
        <v>-3314</v>
      </c>
      <c r="F102" s="215">
        <f t="shared" si="7"/>
        <v>-0.07225710797139369</v>
      </c>
      <c r="G102" s="274"/>
      <c r="H102" s="197"/>
    </row>
    <row r="103" spans="1:8" ht="12.75" customHeight="1">
      <c r="A103" s="195">
        <v>7</v>
      </c>
      <c r="B103" s="297" t="s">
        <v>230</v>
      </c>
      <c r="C103" s="195">
        <v>106443</v>
      </c>
      <c r="D103" s="273">
        <v>102987</v>
      </c>
      <c r="E103" s="273">
        <f t="shared" si="6"/>
        <v>-3456</v>
      </c>
      <c r="F103" s="215">
        <f t="shared" si="7"/>
        <v>-0.03246808150841295</v>
      </c>
      <c r="G103" s="274"/>
      <c r="H103" s="197"/>
    </row>
    <row r="104" spans="1:8" ht="12.75" customHeight="1">
      <c r="A104" s="195">
        <v>8</v>
      </c>
      <c r="B104" s="297" t="s">
        <v>231</v>
      </c>
      <c r="C104" s="195">
        <v>133327</v>
      </c>
      <c r="D104" s="273">
        <v>127805</v>
      </c>
      <c r="E104" s="273">
        <f t="shared" si="6"/>
        <v>-5522</v>
      </c>
      <c r="F104" s="215">
        <f t="shared" si="7"/>
        <v>-0.04141696730594703</v>
      </c>
      <c r="G104" s="274"/>
      <c r="H104" s="197"/>
    </row>
    <row r="105" spans="1:8" ht="12.75" customHeight="1">
      <c r="A105" s="195">
        <v>9</v>
      </c>
      <c r="B105" s="297" t="s">
        <v>232</v>
      </c>
      <c r="C105" s="195">
        <v>156368</v>
      </c>
      <c r="D105" s="273">
        <v>153067</v>
      </c>
      <c r="E105" s="273">
        <f t="shared" si="6"/>
        <v>-3301</v>
      </c>
      <c r="F105" s="215">
        <f t="shared" si="7"/>
        <v>-0.02111045738258467</v>
      </c>
      <c r="G105" s="274"/>
      <c r="H105" s="197"/>
    </row>
    <row r="106" spans="1:8" ht="12.75" customHeight="1">
      <c r="A106" s="195">
        <v>10</v>
      </c>
      <c r="B106" s="297" t="s">
        <v>233</v>
      </c>
      <c r="C106" s="195">
        <v>330215</v>
      </c>
      <c r="D106" s="273">
        <v>320503</v>
      </c>
      <c r="E106" s="273">
        <f t="shared" si="6"/>
        <v>-9712</v>
      </c>
      <c r="F106" s="215">
        <f t="shared" si="7"/>
        <v>-0.029411141226170827</v>
      </c>
      <c r="G106" s="274"/>
      <c r="H106" s="197"/>
    </row>
    <row r="107" spans="1:8" ht="12.75" customHeight="1">
      <c r="A107" s="195">
        <v>11</v>
      </c>
      <c r="B107" s="297" t="s">
        <v>234</v>
      </c>
      <c r="C107" s="195">
        <v>157486</v>
      </c>
      <c r="D107" s="273">
        <v>148541</v>
      </c>
      <c r="E107" s="273">
        <f t="shared" si="6"/>
        <v>-8945</v>
      </c>
      <c r="F107" s="215">
        <f t="shared" si="7"/>
        <v>-0.05679869956694563</v>
      </c>
      <c r="G107" s="274"/>
      <c r="H107" s="197"/>
    </row>
    <row r="108" spans="1:8" ht="12.75" customHeight="1">
      <c r="A108" s="195">
        <v>12</v>
      </c>
      <c r="B108" s="297" t="s">
        <v>235</v>
      </c>
      <c r="C108" s="195">
        <v>54896</v>
      </c>
      <c r="D108" s="273">
        <v>50839</v>
      </c>
      <c r="E108" s="273">
        <f t="shared" si="6"/>
        <v>-4057</v>
      </c>
      <c r="F108" s="215">
        <f t="shared" si="7"/>
        <v>-0.07390338093850189</v>
      </c>
      <c r="G108" s="274"/>
      <c r="H108" s="197"/>
    </row>
    <row r="109" spans="1:8" ht="12.75" customHeight="1">
      <c r="A109" s="195">
        <v>13</v>
      </c>
      <c r="B109" s="297" t="s">
        <v>236</v>
      </c>
      <c r="C109" s="195">
        <v>123360</v>
      </c>
      <c r="D109" s="273">
        <v>117782</v>
      </c>
      <c r="E109" s="273">
        <f t="shared" si="6"/>
        <v>-5578</v>
      </c>
      <c r="F109" s="215">
        <f t="shared" si="7"/>
        <v>-0.045217250324254214</v>
      </c>
      <c r="G109" s="274"/>
      <c r="H109" s="197"/>
    </row>
    <row r="110" spans="1:8" ht="12.75" customHeight="1">
      <c r="A110" s="195">
        <v>14</v>
      </c>
      <c r="B110" s="297" t="s">
        <v>237</v>
      </c>
      <c r="C110" s="195">
        <v>73229</v>
      </c>
      <c r="D110" s="273">
        <v>67542</v>
      </c>
      <c r="E110" s="273">
        <f t="shared" si="6"/>
        <v>-5687</v>
      </c>
      <c r="F110" s="215">
        <f t="shared" si="7"/>
        <v>-0.07766048969670486</v>
      </c>
      <c r="G110" s="274"/>
      <c r="H110" s="197"/>
    </row>
    <row r="111" spans="1:8" ht="12.75" customHeight="1">
      <c r="A111" s="34"/>
      <c r="B111" s="1" t="s">
        <v>27</v>
      </c>
      <c r="C111" s="16">
        <f>SUM(C97:C110)</f>
        <v>1592053</v>
      </c>
      <c r="D111" s="147">
        <f>SUM(D97:D110)</f>
        <v>1529729</v>
      </c>
      <c r="E111" s="147">
        <f t="shared" si="6"/>
        <v>-62324</v>
      </c>
      <c r="F111" s="145">
        <f t="shared" si="7"/>
        <v>-0.03914693794741758</v>
      </c>
      <c r="G111" s="31"/>
      <c r="H111" s="10" t="s">
        <v>12</v>
      </c>
    </row>
    <row r="112" spans="1:7" ht="12.75" customHeight="1">
      <c r="A112" s="25"/>
      <c r="B112" s="36"/>
      <c r="C112" s="37"/>
      <c r="D112" s="37"/>
      <c r="E112" s="37"/>
      <c r="F112" s="38"/>
      <c r="G112" s="31"/>
    </row>
    <row r="113" spans="1:7" ht="15.75" customHeight="1">
      <c r="A113" s="416" t="s">
        <v>151</v>
      </c>
      <c r="B113" s="416"/>
      <c r="C113" s="416"/>
      <c r="D113" s="416"/>
      <c r="E113" s="416"/>
      <c r="F113" s="416"/>
      <c r="G113" s="31"/>
    </row>
    <row r="114" spans="1:7" ht="75.75" customHeight="1">
      <c r="A114" s="16" t="s">
        <v>20</v>
      </c>
      <c r="B114" s="16" t="s">
        <v>21</v>
      </c>
      <c r="C114" s="16" t="s">
        <v>152</v>
      </c>
      <c r="D114" s="16" t="s">
        <v>99</v>
      </c>
      <c r="E114" s="29" t="s">
        <v>6</v>
      </c>
      <c r="F114" s="16" t="s">
        <v>28</v>
      </c>
      <c r="G114" s="31"/>
    </row>
    <row r="115" spans="1:7" ht="12.75" customHeight="1">
      <c r="A115" s="16">
        <v>1</v>
      </c>
      <c r="B115" s="16">
        <v>2</v>
      </c>
      <c r="C115" s="16">
        <v>3</v>
      </c>
      <c r="D115" s="16">
        <v>4</v>
      </c>
      <c r="E115" s="16" t="s">
        <v>29</v>
      </c>
      <c r="F115" s="16">
        <v>6</v>
      </c>
      <c r="G115" s="31"/>
    </row>
    <row r="116" spans="1:7" ht="12.75" customHeight="1">
      <c r="A116" s="195">
        <v>1</v>
      </c>
      <c r="B116" s="297" t="s">
        <v>224</v>
      </c>
      <c r="C116" s="195">
        <v>82617</v>
      </c>
      <c r="D116" s="273">
        <v>74900</v>
      </c>
      <c r="E116" s="273">
        <f aca="true" t="shared" si="8" ref="E116:E130">D116-C116</f>
        <v>-7717</v>
      </c>
      <c r="F116" s="215">
        <f aca="true" t="shared" si="9" ref="F116:F130">E116/C116</f>
        <v>-0.09340692593534018</v>
      </c>
      <c r="G116" s="31"/>
    </row>
    <row r="117" spans="1:7" ht="12.75" customHeight="1">
      <c r="A117" s="195">
        <v>2</v>
      </c>
      <c r="B117" s="297" t="s">
        <v>225</v>
      </c>
      <c r="C117" s="195">
        <v>76819</v>
      </c>
      <c r="D117" s="273">
        <v>74215</v>
      </c>
      <c r="E117" s="273">
        <f t="shared" si="8"/>
        <v>-2604</v>
      </c>
      <c r="F117" s="215">
        <f t="shared" si="9"/>
        <v>-0.03389786380973457</v>
      </c>
      <c r="G117" s="31"/>
    </row>
    <row r="118" spans="1:7" ht="12.75" customHeight="1">
      <c r="A118" s="195">
        <v>3</v>
      </c>
      <c r="B118" s="297" t="s">
        <v>226</v>
      </c>
      <c r="C118" s="195">
        <v>28196</v>
      </c>
      <c r="D118" s="273">
        <v>24773</v>
      </c>
      <c r="E118" s="273">
        <f t="shared" si="8"/>
        <v>-3423</v>
      </c>
      <c r="F118" s="215">
        <f t="shared" si="9"/>
        <v>-0.12140019860973188</v>
      </c>
      <c r="G118" s="31"/>
    </row>
    <row r="119" spans="1:7" ht="12.75" customHeight="1">
      <c r="A119" s="195">
        <v>4</v>
      </c>
      <c r="B119" s="297" t="s">
        <v>227</v>
      </c>
      <c r="C119" s="195">
        <v>58092</v>
      </c>
      <c r="D119" s="273">
        <v>56673</v>
      </c>
      <c r="E119" s="273">
        <f t="shared" si="8"/>
        <v>-1419</v>
      </c>
      <c r="F119" s="215">
        <f t="shared" si="9"/>
        <v>-0.024426771328237968</v>
      </c>
      <c r="G119" s="31"/>
    </row>
    <row r="120" spans="1:7" ht="12.75" customHeight="1">
      <c r="A120" s="195">
        <v>5</v>
      </c>
      <c r="B120" s="297" t="s">
        <v>228</v>
      </c>
      <c r="C120" s="195">
        <v>49630</v>
      </c>
      <c r="D120" s="273">
        <v>47683</v>
      </c>
      <c r="E120" s="273">
        <f t="shared" si="8"/>
        <v>-1947</v>
      </c>
      <c r="F120" s="215">
        <f t="shared" si="9"/>
        <v>-0.03923030425146081</v>
      </c>
      <c r="G120" s="31"/>
    </row>
    <row r="121" spans="1:7" ht="12.75" customHeight="1">
      <c r="A121" s="195">
        <v>6</v>
      </c>
      <c r="B121" s="297" t="s">
        <v>229</v>
      </c>
      <c r="C121" s="195">
        <v>31823</v>
      </c>
      <c r="D121" s="273">
        <v>29357</v>
      </c>
      <c r="E121" s="273">
        <f t="shared" si="8"/>
        <v>-2466</v>
      </c>
      <c r="F121" s="215">
        <f t="shared" si="9"/>
        <v>-0.07749112277283726</v>
      </c>
      <c r="G121" s="31"/>
    </row>
    <row r="122" spans="1:7" ht="12.75" customHeight="1">
      <c r="A122" s="195">
        <v>7</v>
      </c>
      <c r="B122" s="297" t="s">
        <v>230</v>
      </c>
      <c r="C122" s="195">
        <v>74357</v>
      </c>
      <c r="D122" s="273">
        <v>69873</v>
      </c>
      <c r="E122" s="273">
        <f t="shared" si="8"/>
        <v>-4484</v>
      </c>
      <c r="F122" s="215">
        <f t="shared" si="9"/>
        <v>-0.06030367013193109</v>
      </c>
      <c r="G122" s="31"/>
    </row>
    <row r="123" spans="1:7" ht="12.75" customHeight="1">
      <c r="A123" s="195">
        <v>8</v>
      </c>
      <c r="B123" s="297" t="s">
        <v>231</v>
      </c>
      <c r="C123" s="195">
        <v>83865</v>
      </c>
      <c r="D123" s="273">
        <v>79721</v>
      </c>
      <c r="E123" s="273">
        <f t="shared" si="8"/>
        <v>-4144</v>
      </c>
      <c r="F123" s="215">
        <f t="shared" si="9"/>
        <v>-0.04941274667620581</v>
      </c>
      <c r="G123" s="31"/>
    </row>
    <row r="124" spans="1:7" ht="12.75" customHeight="1">
      <c r="A124" s="195">
        <v>9</v>
      </c>
      <c r="B124" s="297" t="s">
        <v>232</v>
      </c>
      <c r="C124" s="195">
        <v>99077</v>
      </c>
      <c r="D124" s="273">
        <v>90673</v>
      </c>
      <c r="E124" s="273">
        <f t="shared" si="8"/>
        <v>-8404</v>
      </c>
      <c r="F124" s="215">
        <f t="shared" si="9"/>
        <v>-0.08482291551015876</v>
      </c>
      <c r="G124" s="31"/>
    </row>
    <row r="125" spans="1:7" ht="12.75" customHeight="1">
      <c r="A125" s="195">
        <v>10</v>
      </c>
      <c r="B125" s="297" t="s">
        <v>233</v>
      </c>
      <c r="C125" s="195">
        <v>200146</v>
      </c>
      <c r="D125" s="273">
        <v>194641</v>
      </c>
      <c r="E125" s="273">
        <f t="shared" si="8"/>
        <v>-5505</v>
      </c>
      <c r="F125" s="215">
        <f t="shared" si="9"/>
        <v>-0.027504921407372616</v>
      </c>
      <c r="G125" s="31"/>
    </row>
    <row r="126" spans="1:7" ht="12.75" customHeight="1">
      <c r="A126" s="195">
        <v>11</v>
      </c>
      <c r="B126" s="297" t="s">
        <v>234</v>
      </c>
      <c r="C126" s="195">
        <v>109730</v>
      </c>
      <c r="D126" s="273">
        <v>105811</v>
      </c>
      <c r="E126" s="273">
        <f t="shared" si="8"/>
        <v>-3919</v>
      </c>
      <c r="F126" s="215">
        <f t="shared" si="9"/>
        <v>-0.03571493666271758</v>
      </c>
      <c r="G126" s="31"/>
    </row>
    <row r="127" spans="1:7" ht="12.75" customHeight="1">
      <c r="A127" s="195">
        <v>12</v>
      </c>
      <c r="B127" s="297" t="s">
        <v>235</v>
      </c>
      <c r="C127" s="195">
        <v>35341</v>
      </c>
      <c r="D127" s="273">
        <v>32153</v>
      </c>
      <c r="E127" s="273">
        <f t="shared" si="8"/>
        <v>-3188</v>
      </c>
      <c r="F127" s="215">
        <f t="shared" si="9"/>
        <v>-0.09020684191166067</v>
      </c>
      <c r="G127" s="31"/>
    </row>
    <row r="128" spans="1:7" ht="12.75" customHeight="1">
      <c r="A128" s="195">
        <v>13</v>
      </c>
      <c r="B128" s="297" t="s">
        <v>236</v>
      </c>
      <c r="C128" s="195">
        <v>80729</v>
      </c>
      <c r="D128" s="273">
        <v>78463</v>
      </c>
      <c r="E128" s="273">
        <f t="shared" si="8"/>
        <v>-2266</v>
      </c>
      <c r="F128" s="215">
        <f t="shared" si="9"/>
        <v>-0.02806921923967843</v>
      </c>
      <c r="G128" s="31"/>
    </row>
    <row r="129" spans="1:7" ht="12.75" customHeight="1">
      <c r="A129" s="195">
        <v>14</v>
      </c>
      <c r="B129" s="297" t="s">
        <v>237</v>
      </c>
      <c r="C129" s="195">
        <v>46721</v>
      </c>
      <c r="D129" s="273">
        <v>44603</v>
      </c>
      <c r="E129" s="273">
        <f t="shared" si="8"/>
        <v>-2118</v>
      </c>
      <c r="F129" s="215">
        <f t="shared" si="9"/>
        <v>-0.045332933798506024</v>
      </c>
      <c r="G129" s="31"/>
    </row>
    <row r="130" spans="1:7" ht="12.75" customHeight="1">
      <c r="A130" s="34"/>
      <c r="B130" s="1" t="s">
        <v>27</v>
      </c>
      <c r="C130" s="16">
        <f>SUM(C116:C129)</f>
        <v>1057143</v>
      </c>
      <c r="D130" s="147">
        <f>SUM(D116:D129)</f>
        <v>1003539</v>
      </c>
      <c r="E130" s="147">
        <f t="shared" si="8"/>
        <v>-53604</v>
      </c>
      <c r="F130" s="145">
        <f t="shared" si="9"/>
        <v>-0.05070647963425951</v>
      </c>
      <c r="G130" s="31"/>
    </row>
    <row r="131" spans="1:7" ht="12.75" customHeight="1">
      <c r="A131" s="40"/>
      <c r="B131" s="2"/>
      <c r="C131" s="44"/>
      <c r="D131" s="45"/>
      <c r="E131" s="46"/>
      <c r="F131" s="38"/>
      <c r="G131" s="31"/>
    </row>
    <row r="132" spans="1:7" ht="12.75" customHeight="1">
      <c r="A132" s="25"/>
      <c r="B132" s="32"/>
      <c r="C132" s="32"/>
      <c r="D132" s="32"/>
      <c r="E132" s="32"/>
      <c r="G132" s="31"/>
    </row>
    <row r="133" spans="1:7" ht="12.75" customHeight="1">
      <c r="A133" s="416" t="s">
        <v>153</v>
      </c>
      <c r="B133" s="416"/>
      <c r="C133" s="416"/>
      <c r="D133" s="416"/>
      <c r="E133" s="416"/>
      <c r="F133" s="416"/>
      <c r="G133" s="416"/>
    </row>
    <row r="134" spans="1:7" ht="69.75" customHeight="1">
      <c r="A134" s="16" t="s">
        <v>20</v>
      </c>
      <c r="B134" s="16" t="s">
        <v>21</v>
      </c>
      <c r="C134" s="16" t="s">
        <v>154</v>
      </c>
      <c r="D134" s="16" t="s">
        <v>99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7" ht="12.75" customHeight="1">
      <c r="A136" s="18">
        <v>1</v>
      </c>
      <c r="B136" s="297" t="s">
        <v>224</v>
      </c>
      <c r="C136" s="148">
        <v>125324</v>
      </c>
      <c r="D136" s="273">
        <f>D97</f>
        <v>124717</v>
      </c>
      <c r="E136" s="148">
        <f>D136-C136</f>
        <v>-607</v>
      </c>
      <c r="F136" s="146">
        <f>E136/C136</f>
        <v>-0.0048434457885161665</v>
      </c>
      <c r="G136" s="31"/>
    </row>
    <row r="137" spans="1:7" ht="12.75" customHeight="1">
      <c r="A137" s="18">
        <v>2</v>
      </c>
      <c r="B137" s="297" t="s">
        <v>225</v>
      </c>
      <c r="C137" s="148">
        <v>103226</v>
      </c>
      <c r="D137" s="273">
        <f aca="true" t="shared" si="10" ref="D137:D149">D98</f>
        <v>105916</v>
      </c>
      <c r="E137" s="148">
        <f aca="true" t="shared" si="11" ref="E137:E149">D137-C137</f>
        <v>2690</v>
      </c>
      <c r="F137" s="146">
        <f aca="true" t="shared" si="12" ref="F137:F149">E137/C137</f>
        <v>0.02605932613876349</v>
      </c>
      <c r="G137" s="31"/>
    </row>
    <row r="138" spans="1:7" ht="12.75" customHeight="1">
      <c r="A138" s="18">
        <v>3</v>
      </c>
      <c r="B138" s="297" t="s">
        <v>226</v>
      </c>
      <c r="C138" s="148">
        <v>31583</v>
      </c>
      <c r="D138" s="273">
        <f t="shared" si="10"/>
        <v>31128</v>
      </c>
      <c r="E138" s="148">
        <f t="shared" si="11"/>
        <v>-455</v>
      </c>
      <c r="F138" s="146">
        <f t="shared" si="12"/>
        <v>-0.014406484501155685</v>
      </c>
      <c r="G138" s="31"/>
    </row>
    <row r="139" spans="1:7" ht="12.75" customHeight="1">
      <c r="A139" s="18">
        <v>4</v>
      </c>
      <c r="B139" s="297" t="s">
        <v>227</v>
      </c>
      <c r="C139" s="148">
        <v>71317</v>
      </c>
      <c r="D139" s="273">
        <f t="shared" si="10"/>
        <v>71736</v>
      </c>
      <c r="E139" s="148">
        <f t="shared" si="11"/>
        <v>419</v>
      </c>
      <c r="F139" s="146">
        <f t="shared" si="12"/>
        <v>0.005875177026515417</v>
      </c>
      <c r="G139" s="31"/>
    </row>
    <row r="140" spans="1:7" ht="12.75" customHeight="1">
      <c r="A140" s="18">
        <v>5</v>
      </c>
      <c r="B140" s="297" t="s">
        <v>228</v>
      </c>
      <c r="C140" s="148">
        <v>67512</v>
      </c>
      <c r="D140" s="273">
        <f t="shared" si="10"/>
        <v>64616</v>
      </c>
      <c r="E140" s="148">
        <f t="shared" si="11"/>
        <v>-2896</v>
      </c>
      <c r="F140" s="146">
        <f t="shared" si="12"/>
        <v>-0.042896077734328714</v>
      </c>
      <c r="G140" s="31"/>
    </row>
    <row r="141" spans="1:7" ht="12.75" customHeight="1">
      <c r="A141" s="18">
        <v>6</v>
      </c>
      <c r="B141" s="297" t="s">
        <v>229</v>
      </c>
      <c r="C141" s="148">
        <v>46548</v>
      </c>
      <c r="D141" s="273">
        <f t="shared" si="10"/>
        <v>42550</v>
      </c>
      <c r="E141" s="148">
        <f t="shared" si="11"/>
        <v>-3998</v>
      </c>
      <c r="F141" s="146">
        <f t="shared" si="12"/>
        <v>-0.08588983414969494</v>
      </c>
      <c r="G141" s="31"/>
    </row>
    <row r="142" spans="1:7" ht="12.75" customHeight="1">
      <c r="A142" s="18">
        <v>7</v>
      </c>
      <c r="B142" s="297" t="s">
        <v>230</v>
      </c>
      <c r="C142" s="148">
        <v>108409</v>
      </c>
      <c r="D142" s="273">
        <f t="shared" si="10"/>
        <v>102987</v>
      </c>
      <c r="E142" s="148">
        <f t="shared" si="11"/>
        <v>-5422</v>
      </c>
      <c r="F142" s="146">
        <f t="shared" si="12"/>
        <v>-0.050014297705910024</v>
      </c>
      <c r="G142" s="31"/>
    </row>
    <row r="143" spans="1:7" ht="12.75" customHeight="1">
      <c r="A143" s="18">
        <v>8</v>
      </c>
      <c r="B143" s="297" t="s">
        <v>231</v>
      </c>
      <c r="C143" s="148">
        <v>134429</v>
      </c>
      <c r="D143" s="273">
        <f t="shared" si="10"/>
        <v>127805</v>
      </c>
      <c r="E143" s="148">
        <f t="shared" si="11"/>
        <v>-6624</v>
      </c>
      <c r="F143" s="146">
        <f t="shared" si="12"/>
        <v>-0.04927508201355362</v>
      </c>
      <c r="G143" s="31"/>
    </row>
    <row r="144" spans="1:7" ht="12.75" customHeight="1">
      <c r="A144" s="18">
        <v>9</v>
      </c>
      <c r="B144" s="297" t="s">
        <v>232</v>
      </c>
      <c r="C144" s="148">
        <v>150804</v>
      </c>
      <c r="D144" s="273">
        <f t="shared" si="10"/>
        <v>153067</v>
      </c>
      <c r="E144" s="148">
        <f t="shared" si="11"/>
        <v>2263</v>
      </c>
      <c r="F144" s="146">
        <f t="shared" si="12"/>
        <v>0.015006233256412297</v>
      </c>
      <c r="G144" s="31"/>
    </row>
    <row r="145" spans="1:7" ht="12.75" customHeight="1">
      <c r="A145" s="18">
        <v>10</v>
      </c>
      <c r="B145" s="297" t="s">
        <v>233</v>
      </c>
      <c r="C145" s="148">
        <v>325767</v>
      </c>
      <c r="D145" s="273">
        <f t="shared" si="10"/>
        <v>320503</v>
      </c>
      <c r="E145" s="148">
        <f t="shared" si="11"/>
        <v>-5264</v>
      </c>
      <c r="F145" s="146">
        <f t="shared" si="12"/>
        <v>-0.016158788336449056</v>
      </c>
      <c r="G145" s="31"/>
    </row>
    <row r="146" spans="1:7" ht="12.75" customHeight="1">
      <c r="A146" s="18">
        <v>11</v>
      </c>
      <c r="B146" s="297" t="s">
        <v>234</v>
      </c>
      <c r="C146" s="148">
        <v>164502</v>
      </c>
      <c r="D146" s="273">
        <f t="shared" si="10"/>
        <v>148541</v>
      </c>
      <c r="E146" s="148">
        <f t="shared" si="11"/>
        <v>-15961</v>
      </c>
      <c r="F146" s="146">
        <f t="shared" si="12"/>
        <v>-0.09702617597354439</v>
      </c>
      <c r="G146" s="31"/>
    </row>
    <row r="147" spans="1:7" ht="12.75" customHeight="1">
      <c r="A147" s="18">
        <v>12</v>
      </c>
      <c r="B147" s="297" t="s">
        <v>235</v>
      </c>
      <c r="C147" s="148">
        <v>51868</v>
      </c>
      <c r="D147" s="273">
        <f t="shared" si="10"/>
        <v>50839</v>
      </c>
      <c r="E147" s="148">
        <f t="shared" si="11"/>
        <v>-1029</v>
      </c>
      <c r="F147" s="146">
        <f t="shared" si="12"/>
        <v>-0.019838821624122774</v>
      </c>
      <c r="G147" s="31"/>
    </row>
    <row r="148" spans="1:7" ht="12.75" customHeight="1">
      <c r="A148" s="18">
        <v>13</v>
      </c>
      <c r="B148" s="297" t="s">
        <v>236</v>
      </c>
      <c r="C148" s="148">
        <v>129357</v>
      </c>
      <c r="D148" s="273">
        <f t="shared" si="10"/>
        <v>117782</v>
      </c>
      <c r="E148" s="148">
        <f t="shared" si="11"/>
        <v>-11575</v>
      </c>
      <c r="F148" s="146">
        <f t="shared" si="12"/>
        <v>-0.08948104857100891</v>
      </c>
      <c r="G148" s="31"/>
    </row>
    <row r="149" spans="1:7" ht="12.75" customHeight="1">
      <c r="A149" s="18">
        <v>14</v>
      </c>
      <c r="B149" s="297" t="s">
        <v>237</v>
      </c>
      <c r="C149" s="148">
        <v>73588</v>
      </c>
      <c r="D149" s="273">
        <f t="shared" si="10"/>
        <v>67542</v>
      </c>
      <c r="E149" s="148">
        <f t="shared" si="11"/>
        <v>-6046</v>
      </c>
      <c r="F149" s="146">
        <f t="shared" si="12"/>
        <v>-0.0821601348045877</v>
      </c>
      <c r="G149" s="31"/>
    </row>
    <row r="150" spans="1:7" ht="12.75" customHeight="1">
      <c r="A150" s="34"/>
      <c r="B150" s="1" t="s">
        <v>27</v>
      </c>
      <c r="C150" s="147">
        <f>SUM(C136:C149)</f>
        <v>1584234</v>
      </c>
      <c r="D150" s="275">
        <f>SUM(D136:D149)</f>
        <v>1529729</v>
      </c>
      <c r="E150" s="147">
        <f>D150-C150</f>
        <v>-54505</v>
      </c>
      <c r="F150" s="145">
        <f>E150/C150</f>
        <v>-0.03440463971862742</v>
      </c>
      <c r="G150" s="31"/>
    </row>
    <row r="151" spans="1:7" ht="12.75" customHeight="1">
      <c r="A151" s="25"/>
      <c r="B151" s="36"/>
      <c r="C151" s="37"/>
      <c r="D151" s="37"/>
      <c r="E151" s="37"/>
      <c r="F151" s="38"/>
      <c r="G151" s="31"/>
    </row>
    <row r="152" spans="1:7" ht="12.75" customHeight="1">
      <c r="A152" s="416" t="s">
        <v>155</v>
      </c>
      <c r="B152" s="416"/>
      <c r="C152" s="416"/>
      <c r="D152" s="416"/>
      <c r="E152" s="416"/>
      <c r="F152" s="416"/>
      <c r="G152" s="31"/>
    </row>
    <row r="153" spans="1:7" ht="70.5" customHeight="1">
      <c r="A153" s="16" t="s">
        <v>20</v>
      </c>
      <c r="B153" s="16" t="s">
        <v>21</v>
      </c>
      <c r="C153" s="16" t="s">
        <v>154</v>
      </c>
      <c r="D153" s="16" t="s">
        <v>99</v>
      </c>
      <c r="E153" s="29" t="s">
        <v>6</v>
      </c>
      <c r="F153" s="16" t="s">
        <v>28</v>
      </c>
      <c r="G153" s="31"/>
    </row>
    <row r="154" spans="1:7" ht="12.75" customHeight="1">
      <c r="A154" s="16">
        <v>1</v>
      </c>
      <c r="B154" s="16">
        <v>2</v>
      </c>
      <c r="C154" s="16">
        <v>3</v>
      </c>
      <c r="D154" s="16">
        <v>4</v>
      </c>
      <c r="E154" s="16" t="s">
        <v>29</v>
      </c>
      <c r="F154" s="16">
        <v>6</v>
      </c>
      <c r="G154" s="31"/>
    </row>
    <row r="155" spans="1:7" ht="12.75" customHeight="1">
      <c r="A155" s="195">
        <v>1</v>
      </c>
      <c r="B155" s="297" t="s">
        <v>224</v>
      </c>
      <c r="C155" s="195">
        <v>80556</v>
      </c>
      <c r="D155" s="273">
        <f>D116</f>
        <v>74900</v>
      </c>
      <c r="E155" s="273">
        <f aca="true" t="shared" si="13" ref="E155:E168">D155-C155</f>
        <v>-5656</v>
      </c>
      <c r="F155" s="215">
        <f aca="true" t="shared" si="14" ref="F155:F168">E155/C155</f>
        <v>-0.07021202641640598</v>
      </c>
      <c r="G155" s="31"/>
    </row>
    <row r="156" spans="1:7" ht="12.75" customHeight="1">
      <c r="A156" s="195">
        <v>2</v>
      </c>
      <c r="B156" s="297" t="s">
        <v>225</v>
      </c>
      <c r="C156" s="195">
        <v>76439</v>
      </c>
      <c r="D156" s="273">
        <f aca="true" t="shared" si="15" ref="D156:D168">D117</f>
        <v>74215</v>
      </c>
      <c r="E156" s="273">
        <f t="shared" si="13"/>
        <v>-2224</v>
      </c>
      <c r="F156" s="215">
        <f t="shared" si="14"/>
        <v>-0.02909509543557608</v>
      </c>
      <c r="G156" s="31"/>
    </row>
    <row r="157" spans="1:7" ht="12.75" customHeight="1">
      <c r="A157" s="195">
        <v>3</v>
      </c>
      <c r="B157" s="297" t="s">
        <v>226</v>
      </c>
      <c r="C157" s="195">
        <v>24965</v>
      </c>
      <c r="D157" s="273">
        <f t="shared" si="15"/>
        <v>24773</v>
      </c>
      <c r="E157" s="273">
        <f t="shared" si="13"/>
        <v>-192</v>
      </c>
      <c r="F157" s="215">
        <f t="shared" si="14"/>
        <v>-0.007690767073903465</v>
      </c>
      <c r="G157" s="31"/>
    </row>
    <row r="158" spans="1:7" ht="12.75" customHeight="1">
      <c r="A158" s="195">
        <v>4</v>
      </c>
      <c r="B158" s="297" t="s">
        <v>227</v>
      </c>
      <c r="C158" s="195">
        <v>56358</v>
      </c>
      <c r="D158" s="273">
        <f t="shared" si="15"/>
        <v>56673</v>
      </c>
      <c r="E158" s="273">
        <f t="shared" si="13"/>
        <v>315</v>
      </c>
      <c r="F158" s="215">
        <f t="shared" si="14"/>
        <v>0.005589268604279783</v>
      </c>
      <c r="G158" s="31"/>
    </row>
    <row r="159" spans="1:7" ht="12.75" customHeight="1">
      <c r="A159" s="195">
        <v>5</v>
      </c>
      <c r="B159" s="297" t="s">
        <v>228</v>
      </c>
      <c r="C159" s="195">
        <v>52316</v>
      </c>
      <c r="D159" s="273">
        <f t="shared" si="15"/>
        <v>47683</v>
      </c>
      <c r="E159" s="273">
        <f t="shared" si="13"/>
        <v>-4633</v>
      </c>
      <c r="F159" s="215">
        <f t="shared" si="14"/>
        <v>-0.08855799373040753</v>
      </c>
      <c r="G159" s="31"/>
    </row>
    <row r="160" spans="1:7" ht="12.75" customHeight="1">
      <c r="A160" s="195">
        <v>6</v>
      </c>
      <c r="B160" s="297" t="s">
        <v>229</v>
      </c>
      <c r="C160" s="195">
        <v>30868</v>
      </c>
      <c r="D160" s="273">
        <f t="shared" si="15"/>
        <v>29357</v>
      </c>
      <c r="E160" s="273">
        <f t="shared" si="13"/>
        <v>-1511</v>
      </c>
      <c r="F160" s="215">
        <f t="shared" si="14"/>
        <v>-0.048950369314500454</v>
      </c>
      <c r="G160" s="31"/>
    </row>
    <row r="161" spans="1:7" ht="12.75" customHeight="1">
      <c r="A161" s="195">
        <v>7</v>
      </c>
      <c r="B161" s="297" t="s">
        <v>230</v>
      </c>
      <c r="C161" s="195">
        <v>77971</v>
      </c>
      <c r="D161" s="273">
        <f t="shared" si="15"/>
        <v>69873</v>
      </c>
      <c r="E161" s="273">
        <f t="shared" si="13"/>
        <v>-8098</v>
      </c>
      <c r="F161" s="215">
        <f t="shared" si="14"/>
        <v>-0.10385912711136192</v>
      </c>
      <c r="G161" s="31"/>
    </row>
    <row r="162" spans="1:7" ht="12.75" customHeight="1">
      <c r="A162" s="195">
        <v>8</v>
      </c>
      <c r="B162" s="297" t="s">
        <v>231</v>
      </c>
      <c r="C162" s="195">
        <v>88400</v>
      </c>
      <c r="D162" s="273">
        <f t="shared" si="15"/>
        <v>79721</v>
      </c>
      <c r="E162" s="273">
        <f t="shared" si="13"/>
        <v>-8679</v>
      </c>
      <c r="F162" s="215">
        <f t="shared" si="14"/>
        <v>-0.09817873303167421</v>
      </c>
      <c r="G162" s="31"/>
    </row>
    <row r="163" spans="1:7" ht="12.75" customHeight="1">
      <c r="A163" s="195">
        <v>9</v>
      </c>
      <c r="B163" s="297" t="s">
        <v>232</v>
      </c>
      <c r="C163" s="195">
        <v>98436</v>
      </c>
      <c r="D163" s="273">
        <f t="shared" si="15"/>
        <v>90673</v>
      </c>
      <c r="E163" s="273">
        <f t="shared" si="13"/>
        <v>-7763</v>
      </c>
      <c r="F163" s="215">
        <f t="shared" si="14"/>
        <v>-0.07886342395058718</v>
      </c>
      <c r="G163" s="31"/>
    </row>
    <row r="164" spans="1:7" ht="12.75" customHeight="1">
      <c r="A164" s="195">
        <v>10</v>
      </c>
      <c r="B164" s="297" t="s">
        <v>233</v>
      </c>
      <c r="C164" s="195">
        <v>198721</v>
      </c>
      <c r="D164" s="273">
        <f t="shared" si="15"/>
        <v>194641</v>
      </c>
      <c r="E164" s="273">
        <f t="shared" si="13"/>
        <v>-4080</v>
      </c>
      <c r="F164" s="215">
        <f t="shared" si="14"/>
        <v>-0.020531297648461913</v>
      </c>
      <c r="G164" s="31"/>
    </row>
    <row r="165" spans="1:7" ht="12.75" customHeight="1">
      <c r="A165" s="195">
        <v>11</v>
      </c>
      <c r="B165" s="297" t="s">
        <v>234</v>
      </c>
      <c r="C165" s="195">
        <v>117528</v>
      </c>
      <c r="D165" s="273">
        <f t="shared" si="15"/>
        <v>105811</v>
      </c>
      <c r="E165" s="273">
        <f t="shared" si="13"/>
        <v>-11717</v>
      </c>
      <c r="F165" s="215">
        <f t="shared" si="14"/>
        <v>-0.09969539173643728</v>
      </c>
      <c r="G165" s="31"/>
    </row>
    <row r="166" spans="1:7" ht="12.75" customHeight="1">
      <c r="A166" s="195">
        <v>12</v>
      </c>
      <c r="B166" s="297" t="s">
        <v>235</v>
      </c>
      <c r="C166" s="195">
        <v>33368</v>
      </c>
      <c r="D166" s="273">
        <f t="shared" si="15"/>
        <v>32153</v>
      </c>
      <c r="E166" s="273">
        <f t="shared" si="13"/>
        <v>-1215</v>
      </c>
      <c r="F166" s="215">
        <f t="shared" si="14"/>
        <v>-0.0364121313833613</v>
      </c>
      <c r="G166" s="31"/>
    </row>
    <row r="167" spans="1:7" ht="12.75" customHeight="1">
      <c r="A167" s="195">
        <v>13</v>
      </c>
      <c r="B167" s="297" t="s">
        <v>236</v>
      </c>
      <c r="C167" s="195">
        <v>86358</v>
      </c>
      <c r="D167" s="273">
        <f t="shared" si="15"/>
        <v>78463</v>
      </c>
      <c r="E167" s="273">
        <f t="shared" si="13"/>
        <v>-7895</v>
      </c>
      <c r="F167" s="215">
        <f t="shared" si="14"/>
        <v>-0.09142175594617755</v>
      </c>
      <c r="G167" s="31"/>
    </row>
    <row r="168" spans="1:7" ht="12.75" customHeight="1">
      <c r="A168" s="195">
        <v>14</v>
      </c>
      <c r="B168" s="297" t="s">
        <v>237</v>
      </c>
      <c r="C168" s="195">
        <v>48289</v>
      </c>
      <c r="D168" s="273">
        <f t="shared" si="15"/>
        <v>44603</v>
      </c>
      <c r="E168" s="273">
        <f t="shared" si="13"/>
        <v>-3686</v>
      </c>
      <c r="F168" s="215">
        <f t="shared" si="14"/>
        <v>-0.07633208391144981</v>
      </c>
      <c r="G168" s="31"/>
    </row>
    <row r="169" spans="1:7" ht="12.75" customHeight="1">
      <c r="A169" s="195"/>
      <c r="B169" s="1" t="s">
        <v>27</v>
      </c>
      <c r="C169" s="16">
        <f>SUM(C155:C168)</f>
        <v>1070573</v>
      </c>
      <c r="D169" s="147">
        <f>SUM(D155:D168)</f>
        <v>1003539</v>
      </c>
      <c r="E169" s="147">
        <f>D169-C169</f>
        <v>-67034</v>
      </c>
      <c r="F169" s="145">
        <f>E169/C169</f>
        <v>-0.06261506688474303</v>
      </c>
      <c r="G169" s="31"/>
    </row>
    <row r="170" spans="1:7" ht="12.75" customHeight="1">
      <c r="A170" s="40"/>
      <c r="B170" s="2"/>
      <c r="C170" s="149"/>
      <c r="D170" s="190"/>
      <c r="E170" s="190"/>
      <c r="F170" s="150"/>
      <c r="G170" s="31"/>
    </row>
    <row r="171" spans="1:8" ht="14.25">
      <c r="A171" s="47" t="s">
        <v>156</v>
      </c>
      <c r="B171" s="48"/>
      <c r="C171" s="48"/>
      <c r="D171" s="48"/>
      <c r="E171" s="48"/>
      <c r="F171" s="48"/>
      <c r="G171" s="48"/>
      <c r="H171" s="48"/>
    </row>
    <row r="172" spans="1:6" ht="46.5" customHeight="1">
      <c r="A172" s="49" t="s">
        <v>30</v>
      </c>
      <c r="B172" s="49" t="s">
        <v>31</v>
      </c>
      <c r="C172" s="50" t="s">
        <v>157</v>
      </c>
      <c r="D172" s="50" t="s">
        <v>158</v>
      </c>
      <c r="E172" s="49" t="s">
        <v>32</v>
      </c>
      <c r="F172" s="51"/>
    </row>
    <row r="173" spans="1:6" ht="13.5" customHeight="1">
      <c r="A173" s="49">
        <v>1</v>
      </c>
      <c r="B173" s="49">
        <v>2</v>
      </c>
      <c r="C173" s="50">
        <v>3</v>
      </c>
      <c r="D173" s="50">
        <v>4</v>
      </c>
      <c r="E173" s="49">
        <v>5</v>
      </c>
      <c r="F173" s="51"/>
    </row>
    <row r="174" spans="1:7" ht="12.75" customHeight="1">
      <c r="A174" s="18">
        <v>1</v>
      </c>
      <c r="B174" s="297" t="s">
        <v>224</v>
      </c>
      <c r="C174" s="226">
        <v>42787120</v>
      </c>
      <c r="D174" s="226">
        <v>40372800</v>
      </c>
      <c r="E174" s="215">
        <f aca="true" t="shared" si="16" ref="E174:E188">D174/C174</f>
        <v>0.9435736735727948</v>
      </c>
      <c r="F174" s="149"/>
      <c r="G174" s="31"/>
    </row>
    <row r="175" spans="1:7" ht="12.75" customHeight="1">
      <c r="A175" s="18">
        <v>2</v>
      </c>
      <c r="B175" s="297" t="s">
        <v>225</v>
      </c>
      <c r="C175" s="226">
        <v>37461780</v>
      </c>
      <c r="D175" s="226">
        <v>36471490</v>
      </c>
      <c r="E175" s="215">
        <f t="shared" si="16"/>
        <v>0.9735653244453414</v>
      </c>
      <c r="F175" s="149"/>
      <c r="G175" s="31"/>
    </row>
    <row r="176" spans="1:7" ht="12.75" customHeight="1">
      <c r="A176" s="18">
        <v>3</v>
      </c>
      <c r="B176" s="297" t="s">
        <v>226</v>
      </c>
      <c r="C176" s="226">
        <v>11808900</v>
      </c>
      <c r="D176" s="226">
        <v>11328838</v>
      </c>
      <c r="E176" s="215">
        <f t="shared" si="16"/>
        <v>0.959347441336619</v>
      </c>
      <c r="F176" s="149"/>
      <c r="G176" s="31"/>
    </row>
    <row r="177" spans="1:7" ht="12.75" customHeight="1">
      <c r="A177" s="18">
        <v>4</v>
      </c>
      <c r="B177" s="297" t="s">
        <v>227</v>
      </c>
      <c r="C177" s="226">
        <v>26662160</v>
      </c>
      <c r="D177" s="226">
        <v>26021838</v>
      </c>
      <c r="E177" s="215">
        <f t="shared" si="16"/>
        <v>0.9759838662734002</v>
      </c>
      <c r="F177" s="149"/>
      <c r="G177" s="31"/>
    </row>
    <row r="178" spans="1:7" ht="12.75" customHeight="1">
      <c r="A178" s="18">
        <v>5</v>
      </c>
      <c r="B178" s="297" t="s">
        <v>228</v>
      </c>
      <c r="C178" s="226">
        <v>25011920</v>
      </c>
      <c r="D178" s="226">
        <v>22745898</v>
      </c>
      <c r="E178" s="215">
        <f t="shared" si="16"/>
        <v>0.9094023169752662</v>
      </c>
      <c r="F178" s="149"/>
      <c r="G178" s="31"/>
    </row>
    <row r="179" spans="1:7" ht="12.75" customHeight="1">
      <c r="A179" s="18">
        <v>6</v>
      </c>
      <c r="B179" s="297" t="s">
        <v>229</v>
      </c>
      <c r="C179" s="226">
        <v>16100560</v>
      </c>
      <c r="D179" s="226">
        <v>14557542</v>
      </c>
      <c r="E179" s="215">
        <f t="shared" si="16"/>
        <v>0.9041637061071167</v>
      </c>
      <c r="F179" s="149"/>
      <c r="G179" s="31"/>
    </row>
    <row r="180" spans="1:7" ht="12.75" customHeight="1">
      <c r="A180" s="18">
        <v>7</v>
      </c>
      <c r="B180" s="297" t="s">
        <v>230</v>
      </c>
      <c r="C180" s="226">
        <v>38835420</v>
      </c>
      <c r="D180" s="226">
        <v>34991238</v>
      </c>
      <c r="E180" s="215">
        <f t="shared" si="16"/>
        <v>0.9010135077720287</v>
      </c>
      <c r="F180" s="149"/>
      <c r="G180" s="31"/>
    </row>
    <row r="181" spans="1:7" ht="12.75" customHeight="1">
      <c r="A181" s="18">
        <v>8</v>
      </c>
      <c r="B181" s="297" t="s">
        <v>231</v>
      </c>
      <c r="C181" s="226">
        <v>46333800</v>
      </c>
      <c r="D181" s="226">
        <v>41983526</v>
      </c>
      <c r="E181" s="215">
        <f t="shared" si="16"/>
        <v>0.9061101398978715</v>
      </c>
      <c r="F181" s="149"/>
      <c r="G181" s="31"/>
    </row>
    <row r="182" spans="1:7" ht="12.75" customHeight="1">
      <c r="A182" s="18">
        <v>9</v>
      </c>
      <c r="B182" s="297" t="s">
        <v>232</v>
      </c>
      <c r="C182" s="226">
        <v>51816720</v>
      </c>
      <c r="D182" s="226">
        <v>49292038</v>
      </c>
      <c r="E182" s="215">
        <f t="shared" si="16"/>
        <v>0.9512766921565086</v>
      </c>
      <c r="F182" s="149"/>
      <c r="G182" s="31"/>
    </row>
    <row r="183" spans="1:7" ht="12.75" customHeight="1">
      <c r="A183" s="18">
        <v>10</v>
      </c>
      <c r="B183" s="297" t="s">
        <v>233</v>
      </c>
      <c r="C183" s="226">
        <v>108872020</v>
      </c>
      <c r="D183" s="226">
        <v>104196646</v>
      </c>
      <c r="E183" s="215">
        <f t="shared" si="16"/>
        <v>0.9570562390594021</v>
      </c>
      <c r="F183" s="149"/>
      <c r="G183" s="31"/>
    </row>
    <row r="184" spans="1:7" ht="12.75" customHeight="1">
      <c r="A184" s="18">
        <v>11</v>
      </c>
      <c r="B184" s="297" t="s">
        <v>234</v>
      </c>
      <c r="C184" s="226">
        <v>58756560</v>
      </c>
      <c r="D184" s="226">
        <v>51505266</v>
      </c>
      <c r="E184" s="215">
        <f t="shared" si="16"/>
        <v>0.8765874993362444</v>
      </c>
      <c r="F184" s="149"/>
      <c r="G184" s="31"/>
    </row>
    <row r="185" spans="1:7" ht="12.75" customHeight="1">
      <c r="A185" s="18">
        <v>12</v>
      </c>
      <c r="B185" s="297" t="s">
        <v>235</v>
      </c>
      <c r="C185" s="226">
        <v>17714560</v>
      </c>
      <c r="D185" s="226">
        <v>16791318</v>
      </c>
      <c r="E185" s="215">
        <f t="shared" si="16"/>
        <v>0.9478823069836338</v>
      </c>
      <c r="F185" s="149"/>
      <c r="G185" s="31"/>
    </row>
    <row r="186" spans="1:7" ht="12.75" customHeight="1">
      <c r="A186" s="18">
        <v>13</v>
      </c>
      <c r="B186" s="297" t="s">
        <v>236</v>
      </c>
      <c r="C186" s="226">
        <v>44870160</v>
      </c>
      <c r="D186" s="226">
        <v>39719778</v>
      </c>
      <c r="E186" s="215">
        <f t="shared" si="16"/>
        <v>0.8852158762081526</v>
      </c>
      <c r="F186" s="149"/>
      <c r="G186" s="31"/>
    </row>
    <row r="187" spans="1:7" ht="12.75" customHeight="1">
      <c r="A187" s="18">
        <v>14</v>
      </c>
      <c r="B187" s="297" t="s">
        <v>237</v>
      </c>
      <c r="C187" s="226">
        <v>25341180</v>
      </c>
      <c r="D187" s="226">
        <v>22696618</v>
      </c>
      <c r="E187" s="215">
        <f t="shared" si="16"/>
        <v>0.8956417183414506</v>
      </c>
      <c r="F187" s="149"/>
      <c r="G187" s="31"/>
    </row>
    <row r="188" spans="1:7" ht="16.5" customHeight="1">
      <c r="A188" s="34"/>
      <c r="B188" s="1" t="s">
        <v>27</v>
      </c>
      <c r="C188" s="227">
        <f>SUM(C174:C187)</f>
        <v>552372860</v>
      </c>
      <c r="D188" s="227">
        <f>SUM(D174:D187)</f>
        <v>512674834</v>
      </c>
      <c r="E188" s="145">
        <f t="shared" si="16"/>
        <v>0.9281318310968428</v>
      </c>
      <c r="F188" s="42"/>
      <c r="G188" s="31"/>
    </row>
    <row r="189" spans="1:7" ht="16.5" customHeight="1">
      <c r="A189" s="40"/>
      <c r="B189" s="2"/>
      <c r="C189" s="149"/>
      <c r="D189" s="149"/>
      <c r="E189" s="150"/>
      <c r="F189" s="42"/>
      <c r="G189" s="31"/>
    </row>
    <row r="190" ht="15.75" customHeight="1">
      <c r="A190" s="9" t="s">
        <v>97</v>
      </c>
    </row>
    <row r="191" ht="14.25">
      <c r="A191" s="9"/>
    </row>
    <row r="192" ht="14.25">
      <c r="A192" s="9" t="s">
        <v>33</v>
      </c>
    </row>
    <row r="193" spans="1:7" ht="33.75" customHeight="1">
      <c r="A193" s="195" t="s">
        <v>20</v>
      </c>
      <c r="B193" s="195"/>
      <c r="C193" s="196" t="s">
        <v>34</v>
      </c>
      <c r="D193" s="196" t="s">
        <v>35</v>
      </c>
      <c r="E193" s="196" t="s">
        <v>6</v>
      </c>
      <c r="F193" s="196" t="s">
        <v>28</v>
      </c>
      <c r="G193" s="197"/>
    </row>
    <row r="194" spans="1:7" ht="16.5" customHeight="1">
      <c r="A194" s="195">
        <v>1</v>
      </c>
      <c r="B194" s="195">
        <v>2</v>
      </c>
      <c r="C194" s="196">
        <v>3</v>
      </c>
      <c r="D194" s="196">
        <v>4</v>
      </c>
      <c r="E194" s="196" t="s">
        <v>36</v>
      </c>
      <c r="F194" s="196">
        <v>6</v>
      </c>
      <c r="G194" s="197"/>
    </row>
    <row r="195" spans="1:7" ht="27" customHeight="1">
      <c r="A195" s="198">
        <v>1</v>
      </c>
      <c r="B195" s="199" t="s">
        <v>159</v>
      </c>
      <c r="C195" s="300">
        <v>422.79</v>
      </c>
      <c r="D195" s="203">
        <v>422.79</v>
      </c>
      <c r="E195" s="200">
        <f>D195-C195</f>
        <v>0</v>
      </c>
      <c r="F195" s="201">
        <v>0</v>
      </c>
      <c r="G195" s="197"/>
    </row>
    <row r="196" spans="1:8" ht="28.5">
      <c r="A196" s="198">
        <v>2</v>
      </c>
      <c r="B196" s="199" t="s">
        <v>160</v>
      </c>
      <c r="C196" s="203">
        <f>C218</f>
        <v>67013.57999999999</v>
      </c>
      <c r="D196" s="203">
        <v>67013.57999999999</v>
      </c>
      <c r="E196" s="200">
        <f>D196-C196</f>
        <v>0</v>
      </c>
      <c r="F196" s="202">
        <f>E196/C196</f>
        <v>0</v>
      </c>
      <c r="G196" s="197"/>
      <c r="H196" s="10" t="s">
        <v>12</v>
      </c>
    </row>
    <row r="197" spans="1:7" ht="28.5">
      <c r="A197" s="198">
        <v>3</v>
      </c>
      <c r="B197" s="199" t="s">
        <v>161</v>
      </c>
      <c r="C197" s="276">
        <f>E264</f>
        <v>66590.81</v>
      </c>
      <c r="D197" s="276">
        <v>66590.81</v>
      </c>
      <c r="E197" s="200">
        <f>D197-C197</f>
        <v>0</v>
      </c>
      <c r="F197" s="202">
        <f>E197/C197</f>
        <v>0</v>
      </c>
      <c r="G197" s="197" t="s">
        <v>12</v>
      </c>
    </row>
    <row r="198" ht="14.25">
      <c r="A198" s="54"/>
    </row>
    <row r="199" spans="1:7" ht="14.25">
      <c r="A199" s="9" t="s">
        <v>169</v>
      </c>
      <c r="B199" s="48"/>
      <c r="C199" s="58"/>
      <c r="D199" s="48"/>
      <c r="E199" s="48"/>
      <c r="F199" s="48"/>
      <c r="G199" s="48" t="s">
        <v>12</v>
      </c>
    </row>
    <row r="200" spans="1:8" ht="6" customHeight="1">
      <c r="A200" s="9"/>
      <c r="B200" s="48"/>
      <c r="C200" s="58"/>
      <c r="D200" s="48"/>
      <c r="E200" s="48"/>
      <c r="F200" s="48"/>
      <c r="G200" s="48"/>
      <c r="H200" s="10" t="s">
        <v>12</v>
      </c>
    </row>
    <row r="201" spans="1:5" ht="14.25">
      <c r="A201" s="48"/>
      <c r="B201" s="48"/>
      <c r="C201" s="48"/>
      <c r="D201" s="48"/>
      <c r="E201" s="59" t="s">
        <v>98</v>
      </c>
    </row>
    <row r="202" spans="1:8" ht="43.5" customHeight="1">
      <c r="A202" s="60" t="s">
        <v>37</v>
      </c>
      <c r="B202" s="60" t="s">
        <v>38</v>
      </c>
      <c r="C202" s="61" t="s">
        <v>176</v>
      </c>
      <c r="D202" s="62" t="s">
        <v>173</v>
      </c>
      <c r="E202" s="61" t="s">
        <v>172</v>
      </c>
      <c r="F202" s="279"/>
      <c r="G202" s="279"/>
      <c r="H202" s="197"/>
    </row>
    <row r="203" spans="1:8" ht="15.75" customHeight="1">
      <c r="A203" s="60">
        <v>1</v>
      </c>
      <c r="B203" s="60">
        <v>2</v>
      </c>
      <c r="C203" s="61">
        <v>3</v>
      </c>
      <c r="D203" s="62">
        <v>4</v>
      </c>
      <c r="E203" s="61">
        <v>5</v>
      </c>
      <c r="F203" s="279"/>
      <c r="G203" s="279"/>
      <c r="H203" s="197"/>
    </row>
    <row r="204" spans="1:8" ht="12.75" customHeight="1">
      <c r="A204" s="18">
        <v>1</v>
      </c>
      <c r="B204" s="297" t="s">
        <v>224</v>
      </c>
      <c r="C204" s="176">
        <v>5164.83</v>
      </c>
      <c r="D204" s="176">
        <v>29.13</v>
      </c>
      <c r="E204" s="154">
        <f aca="true" t="shared" si="17" ref="E204:E218">D204/C204</f>
        <v>0.005640069469856704</v>
      </c>
      <c r="F204" s="280"/>
      <c r="G204" s="281"/>
      <c r="H204" s="217"/>
    </row>
    <row r="205" spans="1:8" ht="12.75" customHeight="1">
      <c r="A205" s="18">
        <v>2</v>
      </c>
      <c r="B205" s="297" t="s">
        <v>225</v>
      </c>
      <c r="C205" s="176">
        <v>4587.01</v>
      </c>
      <c r="D205" s="176">
        <v>21.78</v>
      </c>
      <c r="E205" s="154">
        <f t="shared" si="17"/>
        <v>0.004748191087440403</v>
      </c>
      <c r="F205" s="280"/>
      <c r="G205" s="281"/>
      <c r="H205" s="217"/>
    </row>
    <row r="206" spans="1:8" ht="12.75" customHeight="1">
      <c r="A206" s="18">
        <v>3</v>
      </c>
      <c r="B206" s="297" t="s">
        <v>226</v>
      </c>
      <c r="C206" s="176">
        <v>1455.51</v>
      </c>
      <c r="D206" s="176">
        <v>13.53</v>
      </c>
      <c r="E206" s="154">
        <f t="shared" si="17"/>
        <v>0.009295710781787826</v>
      </c>
      <c r="F206" s="280"/>
      <c r="G206" s="281"/>
      <c r="H206" s="217"/>
    </row>
    <row r="207" spans="1:8" ht="12.75" customHeight="1">
      <c r="A207" s="18">
        <v>4</v>
      </c>
      <c r="B207" s="297" t="s">
        <v>227</v>
      </c>
      <c r="C207" s="176">
        <v>3286.1499999999996</v>
      </c>
      <c r="D207" s="176">
        <v>19.89</v>
      </c>
      <c r="E207" s="154">
        <f t="shared" si="17"/>
        <v>0.0060526756234499345</v>
      </c>
      <c r="F207" s="280"/>
      <c r="G207" s="281"/>
      <c r="H207" s="217"/>
    </row>
    <row r="208" spans="1:8" ht="12.75" customHeight="1">
      <c r="A208" s="18">
        <v>5</v>
      </c>
      <c r="B208" s="297" t="s">
        <v>228</v>
      </c>
      <c r="C208" s="176">
        <v>3076.67</v>
      </c>
      <c r="D208" s="176">
        <v>36.24</v>
      </c>
      <c r="E208" s="154">
        <f t="shared" si="17"/>
        <v>0.01177896882018546</v>
      </c>
      <c r="F208" s="280"/>
      <c r="G208" s="281"/>
      <c r="H208" s="217"/>
    </row>
    <row r="209" spans="1:8" ht="12.75" customHeight="1">
      <c r="A209" s="18">
        <v>6</v>
      </c>
      <c r="B209" s="297" t="s">
        <v>229</v>
      </c>
      <c r="C209" s="176">
        <v>1949.6</v>
      </c>
      <c r="D209" s="176">
        <v>28.49</v>
      </c>
      <c r="E209" s="154">
        <f t="shared" si="17"/>
        <v>0.014613254000820681</v>
      </c>
      <c r="F209" s="280"/>
      <c r="G209" s="281"/>
      <c r="H209" s="217"/>
    </row>
    <row r="210" spans="1:8" ht="12.75" customHeight="1">
      <c r="A210" s="18">
        <v>7</v>
      </c>
      <c r="B210" s="297" t="s">
        <v>230</v>
      </c>
      <c r="C210" s="176">
        <v>4741.219999999999</v>
      </c>
      <c r="D210" s="176">
        <v>66.36</v>
      </c>
      <c r="E210" s="154">
        <f t="shared" si="17"/>
        <v>0.013996397551685011</v>
      </c>
      <c r="F210" s="280"/>
      <c r="G210" s="281"/>
      <c r="H210" s="217"/>
    </row>
    <row r="211" spans="1:8" ht="12.75" customHeight="1">
      <c r="A211" s="18">
        <v>8</v>
      </c>
      <c r="B211" s="297" t="s">
        <v>231</v>
      </c>
      <c r="C211" s="176">
        <v>5605.78</v>
      </c>
      <c r="D211" s="176">
        <v>44.18</v>
      </c>
      <c r="E211" s="154">
        <f t="shared" si="17"/>
        <v>0.007881151240326949</v>
      </c>
      <c r="F211" s="280"/>
      <c r="G211" s="281"/>
      <c r="H211" s="217"/>
    </row>
    <row r="212" spans="1:8" ht="12.75" customHeight="1">
      <c r="A212" s="18">
        <v>9</v>
      </c>
      <c r="B212" s="297" t="s">
        <v>232</v>
      </c>
      <c r="C212" s="176">
        <v>6264.469999999999</v>
      </c>
      <c r="D212" s="176">
        <v>19.69</v>
      </c>
      <c r="E212" s="154">
        <f t="shared" si="17"/>
        <v>0.0031431230415342403</v>
      </c>
      <c r="F212" s="280"/>
      <c r="G212" s="281"/>
      <c r="H212" s="217"/>
    </row>
    <row r="213" spans="1:8" ht="12.75" customHeight="1">
      <c r="A213" s="18">
        <v>10</v>
      </c>
      <c r="B213" s="297" t="s">
        <v>233</v>
      </c>
      <c r="C213" s="176">
        <v>13073.130000000001</v>
      </c>
      <c r="D213" s="176">
        <v>17.69</v>
      </c>
      <c r="E213" s="154">
        <f t="shared" si="17"/>
        <v>0.001353157201068145</v>
      </c>
      <c r="F213" s="280"/>
      <c r="G213" s="281"/>
      <c r="H213" s="217"/>
    </row>
    <row r="214" spans="1:8" ht="12.75" customHeight="1">
      <c r="A214" s="18">
        <v>11</v>
      </c>
      <c r="B214" s="297" t="s">
        <v>234</v>
      </c>
      <c r="C214" s="176">
        <v>7168.46</v>
      </c>
      <c r="D214" s="176">
        <v>21.04</v>
      </c>
      <c r="E214" s="154">
        <f t="shared" si="17"/>
        <v>0.0029350795010364846</v>
      </c>
      <c r="F214" s="280"/>
      <c r="G214" s="281"/>
      <c r="H214" s="217"/>
    </row>
    <row r="215" spans="1:8" ht="12.75" customHeight="1">
      <c r="A215" s="18">
        <v>12</v>
      </c>
      <c r="B215" s="297" t="s">
        <v>235</v>
      </c>
      <c r="C215" s="176">
        <v>2138.5</v>
      </c>
      <c r="D215" s="176">
        <v>46.33</v>
      </c>
      <c r="E215" s="154">
        <f t="shared" si="17"/>
        <v>0.02166471826046294</v>
      </c>
      <c r="F215" s="280"/>
      <c r="G215" s="281"/>
      <c r="H215" s="217"/>
    </row>
    <row r="216" spans="1:8" ht="12.75" customHeight="1">
      <c r="A216" s="18">
        <v>13</v>
      </c>
      <c r="B216" s="297" t="s">
        <v>236</v>
      </c>
      <c r="C216" s="176">
        <v>5436.95</v>
      </c>
      <c r="D216" s="176">
        <v>24.18</v>
      </c>
      <c r="E216" s="154">
        <f t="shared" si="17"/>
        <v>0.004447346398256375</v>
      </c>
      <c r="F216" s="280"/>
      <c r="G216" s="281"/>
      <c r="H216" s="217"/>
    </row>
    <row r="217" spans="1:8" ht="12.75" customHeight="1">
      <c r="A217" s="18">
        <v>14</v>
      </c>
      <c r="B217" s="297" t="s">
        <v>237</v>
      </c>
      <c r="C217" s="176">
        <v>3065.3</v>
      </c>
      <c r="D217" s="176">
        <v>34.26</v>
      </c>
      <c r="E217" s="154">
        <f t="shared" si="17"/>
        <v>0.01117672006002675</v>
      </c>
      <c r="F217" s="280"/>
      <c r="G217" s="281"/>
      <c r="H217" s="217"/>
    </row>
    <row r="218" spans="1:8" ht="12.75" customHeight="1">
      <c r="A218" s="34"/>
      <c r="B218" s="1" t="s">
        <v>27</v>
      </c>
      <c r="C218" s="177">
        <f>SUM(C204:C217)</f>
        <v>67013.57999999999</v>
      </c>
      <c r="D218" s="177">
        <f>SUM(D204:D217)</f>
        <v>422.79</v>
      </c>
      <c r="E218" s="153">
        <f t="shared" si="17"/>
        <v>0.006309019753906598</v>
      </c>
      <c r="F218" s="280"/>
      <c r="G218" s="281"/>
      <c r="H218" s="217"/>
    </row>
    <row r="219" spans="1:8" ht="14.25">
      <c r="A219" s="40"/>
      <c r="B219" s="2"/>
      <c r="C219" s="65"/>
      <c r="D219" s="26"/>
      <c r="E219" s="66"/>
      <c r="F219" s="282"/>
      <c r="G219" s="283"/>
      <c r="H219" s="282"/>
    </row>
    <row r="220" spans="1:8" ht="14.25">
      <c r="A220" s="40"/>
      <c r="B220" s="2"/>
      <c r="C220" s="65"/>
      <c r="D220" s="26"/>
      <c r="E220" s="66"/>
      <c r="F220" s="26"/>
      <c r="G220" s="65"/>
      <c r="H220" s="26"/>
    </row>
    <row r="221" spans="1:7" ht="14.25">
      <c r="A221" s="9" t="s">
        <v>170</v>
      </c>
      <c r="B221" s="48"/>
      <c r="C221" s="58"/>
      <c r="D221" s="48"/>
      <c r="E221" s="48"/>
      <c r="F221" s="48"/>
      <c r="G221" s="48"/>
    </row>
    <row r="222" spans="1:5" ht="14.25">
      <c r="A222" s="48"/>
      <c r="B222" s="48"/>
      <c r="C222" s="48"/>
      <c r="D222" s="48"/>
      <c r="E222" s="59" t="s">
        <v>98</v>
      </c>
    </row>
    <row r="223" spans="1:7" ht="52.5" customHeight="1">
      <c r="A223" s="60" t="s">
        <v>37</v>
      </c>
      <c r="B223" s="60" t="s">
        <v>38</v>
      </c>
      <c r="C223" s="61" t="s">
        <v>176</v>
      </c>
      <c r="D223" s="62" t="s">
        <v>162</v>
      </c>
      <c r="E223" s="61" t="s">
        <v>171</v>
      </c>
      <c r="F223" s="63"/>
      <c r="G223" s="64"/>
    </row>
    <row r="224" spans="1:7" ht="12.75" customHeight="1">
      <c r="A224" s="60">
        <v>1</v>
      </c>
      <c r="B224" s="60">
        <v>2</v>
      </c>
      <c r="C224" s="61">
        <v>3</v>
      </c>
      <c r="D224" s="62">
        <v>4</v>
      </c>
      <c r="E224" s="61">
        <v>5</v>
      </c>
      <c r="F224" s="63"/>
      <c r="G224" s="64"/>
    </row>
    <row r="225" spans="1:7" ht="12.75" customHeight="1">
      <c r="A225" s="18">
        <v>1</v>
      </c>
      <c r="B225" s="297" t="s">
        <v>224</v>
      </c>
      <c r="C225" s="176">
        <f>C204</f>
        <v>5164.83</v>
      </c>
      <c r="D225" s="151">
        <f>F250-D275</f>
        <v>349.27999999999975</v>
      </c>
      <c r="E225" s="155">
        <f aca="true" t="shared" si="18" ref="E225:E239">D225/C225</f>
        <v>0.06762662081811013</v>
      </c>
      <c r="F225" s="149"/>
      <c r="G225" s="31"/>
    </row>
    <row r="226" spans="1:7" ht="12.75" customHeight="1">
      <c r="A226" s="18">
        <v>2</v>
      </c>
      <c r="B226" s="297" t="s">
        <v>225</v>
      </c>
      <c r="C226" s="176">
        <f aca="true" t="shared" si="19" ref="C226:C238">C205</f>
        <v>4587.01</v>
      </c>
      <c r="D226" s="151">
        <f aca="true" t="shared" si="20" ref="D226:D238">F251-D276</f>
        <v>11.420000000000982</v>
      </c>
      <c r="E226" s="155">
        <f t="shared" si="18"/>
        <v>0.0024896392203202044</v>
      </c>
      <c r="F226" s="149"/>
      <c r="G226" s="31"/>
    </row>
    <row r="227" spans="1:7" ht="12.75" customHeight="1">
      <c r="A227" s="18">
        <v>3</v>
      </c>
      <c r="B227" s="297" t="s">
        <v>226</v>
      </c>
      <c r="C227" s="176">
        <f t="shared" si="19"/>
        <v>1455.51</v>
      </c>
      <c r="D227" s="151">
        <f t="shared" si="20"/>
        <v>14.470000000000027</v>
      </c>
      <c r="E227" s="155">
        <f t="shared" si="18"/>
        <v>0.009941532521246866</v>
      </c>
      <c r="F227" s="149"/>
      <c r="G227" s="31"/>
    </row>
    <row r="228" spans="1:7" ht="12.75" customHeight="1">
      <c r="A228" s="18">
        <v>4</v>
      </c>
      <c r="B228" s="297" t="s">
        <v>227</v>
      </c>
      <c r="C228" s="176">
        <f t="shared" si="19"/>
        <v>3286.1499999999996</v>
      </c>
      <c r="D228" s="151">
        <f t="shared" si="20"/>
        <v>58.82999999999993</v>
      </c>
      <c r="E228" s="155">
        <f t="shared" si="18"/>
        <v>0.017902408593642997</v>
      </c>
      <c r="F228" s="149"/>
      <c r="G228" s="31"/>
    </row>
    <row r="229" spans="1:7" ht="12.75" customHeight="1">
      <c r="A229" s="18">
        <v>5</v>
      </c>
      <c r="B229" s="297" t="s">
        <v>228</v>
      </c>
      <c r="C229" s="176">
        <f t="shared" si="19"/>
        <v>3076.67</v>
      </c>
      <c r="D229" s="151">
        <f t="shared" si="20"/>
        <v>261.2899999999995</v>
      </c>
      <c r="E229" s="155">
        <f t="shared" si="18"/>
        <v>0.08492623518284363</v>
      </c>
      <c r="F229" s="149"/>
      <c r="G229" s="31"/>
    </row>
    <row r="230" spans="1:7" ht="12.75" customHeight="1">
      <c r="A230" s="18">
        <v>6</v>
      </c>
      <c r="B230" s="297" t="s">
        <v>229</v>
      </c>
      <c r="C230" s="176">
        <f t="shared" si="19"/>
        <v>1949.6</v>
      </c>
      <c r="D230" s="151">
        <f t="shared" si="20"/>
        <v>225.26999999999998</v>
      </c>
      <c r="E230" s="155">
        <f t="shared" si="18"/>
        <v>0.11554677882642593</v>
      </c>
      <c r="F230" s="149"/>
      <c r="G230" s="31"/>
    </row>
    <row r="231" spans="1:7" ht="12.75" customHeight="1">
      <c r="A231" s="18">
        <v>7</v>
      </c>
      <c r="B231" s="297" t="s">
        <v>230</v>
      </c>
      <c r="C231" s="176">
        <f t="shared" si="19"/>
        <v>4741.219999999999</v>
      </c>
      <c r="D231" s="151">
        <f t="shared" si="20"/>
        <v>387.91000000000076</v>
      </c>
      <c r="E231" s="155">
        <f t="shared" si="18"/>
        <v>0.08181649448876045</v>
      </c>
      <c r="F231" s="149"/>
      <c r="G231" s="31"/>
    </row>
    <row r="232" spans="1:7" ht="12.75" customHeight="1">
      <c r="A232" s="18">
        <v>8</v>
      </c>
      <c r="B232" s="297" t="s">
        <v>231</v>
      </c>
      <c r="C232" s="176">
        <f t="shared" si="19"/>
        <v>5605.78</v>
      </c>
      <c r="D232" s="151">
        <f t="shared" si="20"/>
        <v>272.34000000000106</v>
      </c>
      <c r="E232" s="155">
        <f t="shared" si="18"/>
        <v>0.048581999293586454</v>
      </c>
      <c r="F232" s="149"/>
      <c r="G232" s="31"/>
    </row>
    <row r="233" spans="1:7" ht="12.75" customHeight="1">
      <c r="A233" s="18">
        <v>9</v>
      </c>
      <c r="B233" s="297" t="s">
        <v>232</v>
      </c>
      <c r="C233" s="176">
        <f t="shared" si="19"/>
        <v>6264.469999999999</v>
      </c>
      <c r="D233" s="151">
        <f t="shared" si="20"/>
        <v>405.4399999999996</v>
      </c>
      <c r="E233" s="155">
        <f t="shared" si="18"/>
        <v>0.06472055896189137</v>
      </c>
      <c r="F233" s="149"/>
      <c r="G233" s="31"/>
    </row>
    <row r="234" spans="1:7" ht="12.75" customHeight="1">
      <c r="A234" s="18">
        <v>10</v>
      </c>
      <c r="B234" s="297" t="s">
        <v>233</v>
      </c>
      <c r="C234" s="176">
        <f t="shared" si="19"/>
        <v>13073.130000000001</v>
      </c>
      <c r="D234" s="151">
        <f t="shared" si="20"/>
        <v>912.9499999999989</v>
      </c>
      <c r="E234" s="155">
        <f t="shared" si="18"/>
        <v>0.06983407952035961</v>
      </c>
      <c r="F234" s="149"/>
      <c r="G234" s="31"/>
    </row>
    <row r="235" spans="1:7" ht="12.75" customHeight="1">
      <c r="A235" s="18">
        <v>11</v>
      </c>
      <c r="B235" s="297" t="s">
        <v>234</v>
      </c>
      <c r="C235" s="176">
        <f t="shared" si="19"/>
        <v>7168.46</v>
      </c>
      <c r="D235" s="151">
        <f t="shared" si="20"/>
        <v>1050.7399999999998</v>
      </c>
      <c r="E235" s="155">
        <f t="shared" si="18"/>
        <v>0.1465782050817051</v>
      </c>
      <c r="F235" s="149"/>
      <c r="G235" s="31"/>
    </row>
    <row r="236" spans="1:7" ht="12.75" customHeight="1">
      <c r="A236" s="18">
        <v>12</v>
      </c>
      <c r="B236" s="297" t="s">
        <v>235</v>
      </c>
      <c r="C236" s="176">
        <f t="shared" si="19"/>
        <v>2138.5</v>
      </c>
      <c r="D236" s="151">
        <f t="shared" si="20"/>
        <v>228.8399999999997</v>
      </c>
      <c r="E236" s="155">
        <f t="shared" si="18"/>
        <v>0.10700958615852219</v>
      </c>
      <c r="F236" s="149"/>
      <c r="G236" s="31"/>
    </row>
    <row r="237" spans="1:7" ht="12.75" customHeight="1">
      <c r="A237" s="18">
        <v>13</v>
      </c>
      <c r="B237" s="297" t="s">
        <v>236</v>
      </c>
      <c r="C237" s="176">
        <f t="shared" si="19"/>
        <v>5436.95</v>
      </c>
      <c r="D237" s="151">
        <f t="shared" si="20"/>
        <v>802.5000000000009</v>
      </c>
      <c r="E237" s="155">
        <f t="shared" si="18"/>
        <v>0.1476011366666975</v>
      </c>
      <c r="F237" s="149"/>
      <c r="G237" s="31"/>
    </row>
    <row r="238" spans="1:7" ht="12.75" customHeight="1">
      <c r="A238" s="18">
        <v>14</v>
      </c>
      <c r="B238" s="297" t="s">
        <v>237</v>
      </c>
      <c r="C238" s="176">
        <f t="shared" si="19"/>
        <v>3065.3</v>
      </c>
      <c r="D238" s="151">
        <f t="shared" si="20"/>
        <v>428.3700000000008</v>
      </c>
      <c r="E238" s="155">
        <f t="shared" si="18"/>
        <v>0.13974814863145557</v>
      </c>
      <c r="F238" s="149"/>
      <c r="G238" s="31"/>
    </row>
    <row r="239" spans="1:7" ht="12.75" customHeight="1">
      <c r="A239" s="34"/>
      <c r="B239" s="1" t="s">
        <v>27</v>
      </c>
      <c r="C239" s="177">
        <f>SUM(C225:C238)</f>
        <v>67013.57999999999</v>
      </c>
      <c r="D239" s="152">
        <f>SUM(D225:D238)</f>
        <v>5409.650000000002</v>
      </c>
      <c r="E239" s="156">
        <f t="shared" si="18"/>
        <v>0.0807246829672434</v>
      </c>
      <c r="F239" s="42"/>
      <c r="G239" s="31"/>
    </row>
    <row r="240" ht="13.5" customHeight="1">
      <c r="A240" s="9" t="s">
        <v>40</v>
      </c>
    </row>
    <row r="241" spans="1:5" ht="13.5" customHeight="1">
      <c r="A241" s="9"/>
      <c r="E241" s="67" t="s">
        <v>41</v>
      </c>
    </row>
    <row r="242" spans="1:6" ht="29.25" customHeight="1">
      <c r="A242" s="49" t="s">
        <v>39</v>
      </c>
      <c r="B242" s="49" t="s">
        <v>163</v>
      </c>
      <c r="C242" s="49" t="s">
        <v>164</v>
      </c>
      <c r="D242" s="68" t="s">
        <v>42</v>
      </c>
      <c r="E242" s="49" t="s">
        <v>43</v>
      </c>
      <c r="F242" s="288"/>
    </row>
    <row r="243" spans="1:6" ht="15.75" customHeight="1">
      <c r="A243" s="69">
        <f>C264</f>
        <v>67013.57999999999</v>
      </c>
      <c r="B243" s="70">
        <f>D218</f>
        <v>422.79</v>
      </c>
      <c r="C243" s="69">
        <f>E264</f>
        <v>66590.81</v>
      </c>
      <c r="D243" s="69">
        <f>B243+C243</f>
        <v>67013.59999999999</v>
      </c>
      <c r="E243" s="71">
        <f>D243/A243</f>
        <v>1.0000002984469716</v>
      </c>
      <c r="F243" s="56"/>
    </row>
    <row r="244" spans="1:8" ht="13.5" customHeight="1">
      <c r="A244" s="72" t="s">
        <v>165</v>
      </c>
      <c r="B244" s="73"/>
      <c r="C244" s="74"/>
      <c r="D244" s="74"/>
      <c r="E244" s="75"/>
      <c r="F244" s="76"/>
      <c r="G244" s="77"/>
      <c r="H244" s="10" t="s">
        <v>12</v>
      </c>
    </row>
    <row r="245" ht="13.5" customHeight="1"/>
    <row r="246" spans="1:8" ht="13.5" customHeight="1">
      <c r="A246" s="9" t="s">
        <v>166</v>
      </c>
      <c r="H246" s="10" t="s">
        <v>12</v>
      </c>
    </row>
    <row r="247" ht="13.5" customHeight="1">
      <c r="G247" s="67" t="s">
        <v>41</v>
      </c>
    </row>
    <row r="248" spans="1:7" ht="30" customHeight="1">
      <c r="A248" s="78" t="s">
        <v>20</v>
      </c>
      <c r="B248" s="78" t="s">
        <v>31</v>
      </c>
      <c r="C248" s="78" t="s">
        <v>39</v>
      </c>
      <c r="D248" s="79" t="s">
        <v>174</v>
      </c>
      <c r="E248" s="79" t="s">
        <v>44</v>
      </c>
      <c r="F248" s="78" t="s">
        <v>42</v>
      </c>
      <c r="G248" s="78" t="s">
        <v>43</v>
      </c>
    </row>
    <row r="249" spans="1:7" ht="14.25" customHeight="1">
      <c r="A249" s="78">
        <v>1</v>
      </c>
      <c r="B249" s="78">
        <v>2</v>
      </c>
      <c r="C249" s="78">
        <v>3</v>
      </c>
      <c r="D249" s="79">
        <v>4</v>
      </c>
      <c r="E249" s="79">
        <v>5</v>
      </c>
      <c r="F249" s="78">
        <v>6</v>
      </c>
      <c r="G249" s="30">
        <v>7</v>
      </c>
    </row>
    <row r="250" spans="1:7" ht="12.75" customHeight="1">
      <c r="A250" s="18">
        <v>1</v>
      </c>
      <c r="B250" s="297" t="s">
        <v>224</v>
      </c>
      <c r="C250" s="176">
        <f aca="true" t="shared" si="21" ref="C250:D263">C204</f>
        <v>5164.83</v>
      </c>
      <c r="D250" s="176">
        <f t="shared" si="21"/>
        <v>29.13</v>
      </c>
      <c r="E250" s="151">
        <v>5128.9</v>
      </c>
      <c r="F250" s="167">
        <f aca="true" t="shared" si="22" ref="F250:F264">D250+E250</f>
        <v>5158.03</v>
      </c>
      <c r="G250" s="35">
        <f aca="true" t="shared" si="23" ref="G250:G264">F250/C250</f>
        <v>0.998683402938722</v>
      </c>
    </row>
    <row r="251" spans="1:7" ht="12.75" customHeight="1">
      <c r="A251" s="18">
        <v>2</v>
      </c>
      <c r="B251" s="297" t="s">
        <v>225</v>
      </c>
      <c r="C251" s="176">
        <f t="shared" si="21"/>
        <v>4587.01</v>
      </c>
      <c r="D251" s="176">
        <f t="shared" si="21"/>
        <v>21.78</v>
      </c>
      <c r="E251" s="151">
        <v>4401.200000000001</v>
      </c>
      <c r="F251" s="167">
        <f t="shared" si="22"/>
        <v>4422.9800000000005</v>
      </c>
      <c r="G251" s="35">
        <f t="shared" si="23"/>
        <v>0.9642403221270501</v>
      </c>
    </row>
    <row r="252" spans="1:7" ht="12.75" customHeight="1">
      <c r="A252" s="18">
        <v>3</v>
      </c>
      <c r="B252" s="297" t="s">
        <v>226</v>
      </c>
      <c r="C252" s="176">
        <f t="shared" si="21"/>
        <v>1455.51</v>
      </c>
      <c r="D252" s="176">
        <f t="shared" si="21"/>
        <v>13.53</v>
      </c>
      <c r="E252" s="151">
        <v>1388.99</v>
      </c>
      <c r="F252" s="167">
        <f t="shared" si="22"/>
        <v>1402.52</v>
      </c>
      <c r="G252" s="35">
        <f t="shared" si="23"/>
        <v>0.9635935170490069</v>
      </c>
    </row>
    <row r="253" spans="1:7" ht="12.75" customHeight="1">
      <c r="A253" s="18">
        <v>4</v>
      </c>
      <c r="B253" s="297" t="s">
        <v>227</v>
      </c>
      <c r="C253" s="176">
        <f t="shared" si="21"/>
        <v>3286.1499999999996</v>
      </c>
      <c r="D253" s="176">
        <f t="shared" si="21"/>
        <v>19.89</v>
      </c>
      <c r="E253" s="151">
        <v>3224.86</v>
      </c>
      <c r="F253" s="167">
        <f t="shared" si="22"/>
        <v>3244.75</v>
      </c>
      <c r="G253" s="35">
        <f t="shared" si="23"/>
        <v>0.9874016706480229</v>
      </c>
    </row>
    <row r="254" spans="1:7" ht="12.75" customHeight="1">
      <c r="A254" s="18">
        <v>5</v>
      </c>
      <c r="B254" s="297" t="s">
        <v>228</v>
      </c>
      <c r="C254" s="176">
        <f t="shared" si="21"/>
        <v>3076.67</v>
      </c>
      <c r="D254" s="176">
        <f t="shared" si="21"/>
        <v>36.24</v>
      </c>
      <c r="E254" s="151">
        <v>2990.77</v>
      </c>
      <c r="F254" s="167">
        <f t="shared" si="22"/>
        <v>3027.0099999999998</v>
      </c>
      <c r="G254" s="35">
        <f t="shared" si="23"/>
        <v>0.9838591724169312</v>
      </c>
    </row>
    <row r="255" spans="1:7" ht="12.75" customHeight="1">
      <c r="A255" s="18">
        <v>6</v>
      </c>
      <c r="B255" s="297" t="s">
        <v>229</v>
      </c>
      <c r="C255" s="176">
        <f t="shared" si="21"/>
        <v>1949.6</v>
      </c>
      <c r="D255" s="176">
        <f t="shared" si="21"/>
        <v>28.49</v>
      </c>
      <c r="E255" s="151">
        <v>1954.91</v>
      </c>
      <c r="F255" s="167">
        <f t="shared" si="22"/>
        <v>1983.4</v>
      </c>
      <c r="G255" s="35">
        <f t="shared" si="23"/>
        <v>1.0173368896183834</v>
      </c>
    </row>
    <row r="256" spans="1:7" ht="12.75" customHeight="1">
      <c r="A256" s="18">
        <v>7</v>
      </c>
      <c r="B256" s="297" t="s">
        <v>230</v>
      </c>
      <c r="C256" s="176">
        <f t="shared" si="21"/>
        <v>4741.219999999999</v>
      </c>
      <c r="D256" s="176">
        <f t="shared" si="21"/>
        <v>66.36</v>
      </c>
      <c r="E256" s="151">
        <v>4540.370000000001</v>
      </c>
      <c r="F256" s="167">
        <f t="shared" si="22"/>
        <v>4606.7300000000005</v>
      </c>
      <c r="G256" s="35">
        <f t="shared" si="23"/>
        <v>0.9716338832621142</v>
      </c>
    </row>
    <row r="257" spans="1:7" ht="12.75" customHeight="1">
      <c r="A257" s="18">
        <v>8</v>
      </c>
      <c r="B257" s="297" t="s">
        <v>231</v>
      </c>
      <c r="C257" s="176">
        <f t="shared" si="21"/>
        <v>5605.78</v>
      </c>
      <c r="D257" s="176">
        <f t="shared" si="21"/>
        <v>44.18</v>
      </c>
      <c r="E257" s="151">
        <v>5247.64</v>
      </c>
      <c r="F257" s="167">
        <f t="shared" si="22"/>
        <v>5291.820000000001</v>
      </c>
      <c r="G257" s="35">
        <f t="shared" si="23"/>
        <v>0.9439935209729959</v>
      </c>
    </row>
    <row r="258" spans="1:7" ht="12.75" customHeight="1">
      <c r="A258" s="18">
        <v>9</v>
      </c>
      <c r="B258" s="297" t="s">
        <v>232</v>
      </c>
      <c r="C258" s="176">
        <f t="shared" si="21"/>
        <v>6264.469999999999</v>
      </c>
      <c r="D258" s="176">
        <f t="shared" si="21"/>
        <v>19.69</v>
      </c>
      <c r="E258" s="151">
        <v>6248.89</v>
      </c>
      <c r="F258" s="167">
        <f t="shared" si="22"/>
        <v>6268.58</v>
      </c>
      <c r="G258" s="35">
        <f t="shared" si="23"/>
        <v>1.0006560810411735</v>
      </c>
    </row>
    <row r="259" spans="1:7" ht="12.75" customHeight="1">
      <c r="A259" s="18">
        <v>10</v>
      </c>
      <c r="B259" s="297" t="s">
        <v>233</v>
      </c>
      <c r="C259" s="176">
        <f t="shared" si="21"/>
        <v>13073.130000000001</v>
      </c>
      <c r="D259" s="176">
        <f t="shared" si="21"/>
        <v>17.69</v>
      </c>
      <c r="E259" s="151">
        <v>13319.73</v>
      </c>
      <c r="F259" s="167">
        <f t="shared" si="22"/>
        <v>13337.42</v>
      </c>
      <c r="G259" s="35">
        <f t="shared" si="23"/>
        <v>1.020216275673844</v>
      </c>
    </row>
    <row r="260" spans="1:7" ht="12.75" customHeight="1">
      <c r="A260" s="18">
        <v>11</v>
      </c>
      <c r="B260" s="297" t="s">
        <v>234</v>
      </c>
      <c r="C260" s="176">
        <f t="shared" si="21"/>
        <v>7168.46</v>
      </c>
      <c r="D260" s="176">
        <f t="shared" si="21"/>
        <v>21.04</v>
      </c>
      <c r="E260" s="151">
        <v>7270.08</v>
      </c>
      <c r="F260" s="167">
        <f t="shared" si="22"/>
        <v>7291.12</v>
      </c>
      <c r="G260" s="35">
        <f t="shared" si="23"/>
        <v>1.0171110670911185</v>
      </c>
    </row>
    <row r="261" spans="1:7" ht="12.75" customHeight="1">
      <c r="A261" s="18">
        <v>12</v>
      </c>
      <c r="B261" s="297" t="s">
        <v>235</v>
      </c>
      <c r="C261" s="176">
        <f t="shared" si="21"/>
        <v>2138.5</v>
      </c>
      <c r="D261" s="176">
        <f t="shared" si="21"/>
        <v>46.33</v>
      </c>
      <c r="E261" s="151">
        <v>2192.8199999999997</v>
      </c>
      <c r="F261" s="167">
        <f t="shared" si="22"/>
        <v>2239.1499999999996</v>
      </c>
      <c r="G261" s="35">
        <f t="shared" si="23"/>
        <v>1.0470657002571895</v>
      </c>
    </row>
    <row r="262" spans="1:7" ht="12.75" customHeight="1">
      <c r="A262" s="18">
        <v>13</v>
      </c>
      <c r="B262" s="297" t="s">
        <v>236</v>
      </c>
      <c r="C262" s="176">
        <f t="shared" si="21"/>
        <v>5436.95</v>
      </c>
      <c r="D262" s="176">
        <f t="shared" si="21"/>
        <v>24.18</v>
      </c>
      <c r="E262" s="151">
        <v>5558.47</v>
      </c>
      <c r="F262" s="167">
        <f t="shared" si="22"/>
        <v>5582.650000000001</v>
      </c>
      <c r="G262" s="35">
        <f t="shared" si="23"/>
        <v>1.0267981129125705</v>
      </c>
    </row>
    <row r="263" spans="1:7" ht="12.75" customHeight="1">
      <c r="A263" s="18">
        <v>14</v>
      </c>
      <c r="B263" s="297" t="s">
        <v>237</v>
      </c>
      <c r="C263" s="176">
        <f t="shared" si="21"/>
        <v>3065.3</v>
      </c>
      <c r="D263" s="176">
        <f t="shared" si="21"/>
        <v>34.26</v>
      </c>
      <c r="E263" s="151">
        <v>3123.1800000000003</v>
      </c>
      <c r="F263" s="167">
        <f t="shared" si="22"/>
        <v>3157.4400000000005</v>
      </c>
      <c r="G263" s="35">
        <f t="shared" si="23"/>
        <v>1.0300590480540242</v>
      </c>
    </row>
    <row r="264" spans="1:7" ht="12.75" customHeight="1">
      <c r="A264" s="18"/>
      <c r="B264" s="1" t="s">
        <v>27</v>
      </c>
      <c r="C264" s="177">
        <f>SUM(C250:C263)</f>
        <v>67013.57999999999</v>
      </c>
      <c r="D264" s="177">
        <f>SUM(D250:D263)</f>
        <v>422.79</v>
      </c>
      <c r="E264" s="152">
        <f>SUM(E250:E263)</f>
        <v>66590.81</v>
      </c>
      <c r="F264" s="175">
        <f t="shared" si="22"/>
        <v>67013.59999999999</v>
      </c>
      <c r="G264" s="39">
        <f t="shared" si="23"/>
        <v>1.0000002984469716</v>
      </c>
    </row>
    <row r="265" ht="5.25" customHeight="1">
      <c r="A265" s="80"/>
    </row>
    <row r="266" spans="1:8" ht="14.25">
      <c r="A266" s="9" t="s">
        <v>45</v>
      </c>
      <c r="H266" s="31"/>
    </row>
    <row r="267" spans="1:7" ht="6.75" customHeight="1">
      <c r="A267" s="9"/>
      <c r="G267" s="10" t="s">
        <v>12</v>
      </c>
    </row>
    <row r="268" spans="1:5" ht="14.25">
      <c r="A268" s="30" t="s">
        <v>39</v>
      </c>
      <c r="B268" s="30" t="s">
        <v>46</v>
      </c>
      <c r="C268" s="30" t="s">
        <v>47</v>
      </c>
      <c r="D268" s="30" t="s">
        <v>48</v>
      </c>
      <c r="E268" s="30" t="s">
        <v>49</v>
      </c>
    </row>
    <row r="269" spans="1:8" ht="18.75" customHeight="1">
      <c r="A269" s="53">
        <f>C264</f>
        <v>67013.57999999999</v>
      </c>
      <c r="B269" s="53">
        <f>F264</f>
        <v>67013.59999999999</v>
      </c>
      <c r="C269" s="39">
        <f>B269/A269</f>
        <v>1.0000002984469716</v>
      </c>
      <c r="D269" s="53">
        <f>D289</f>
        <v>61603.95</v>
      </c>
      <c r="E269" s="39">
        <f>D269/A269</f>
        <v>0.9192756154797282</v>
      </c>
      <c r="H269" s="10" t="s">
        <v>12</v>
      </c>
    </row>
    <row r="270" spans="1:7" ht="7.5" customHeight="1">
      <c r="A270" s="9"/>
      <c r="G270" s="10" t="s">
        <v>12</v>
      </c>
    </row>
    <row r="271" ht="14.25">
      <c r="A271" s="9" t="s">
        <v>175</v>
      </c>
    </row>
    <row r="272" ht="6.75" customHeight="1">
      <c r="A272" s="9"/>
    </row>
    <row r="273" spans="1:5" ht="14.25">
      <c r="A273" s="49" t="s">
        <v>20</v>
      </c>
      <c r="B273" s="49" t="s">
        <v>31</v>
      </c>
      <c r="C273" s="78" t="s">
        <v>39</v>
      </c>
      <c r="D273" s="49" t="s">
        <v>48</v>
      </c>
      <c r="E273" s="17" t="s">
        <v>49</v>
      </c>
    </row>
    <row r="274" spans="1:5" ht="14.25">
      <c r="A274" s="81">
        <v>1</v>
      </c>
      <c r="B274" s="81">
        <v>2</v>
      </c>
      <c r="C274" s="82">
        <v>3</v>
      </c>
      <c r="D274" s="81">
        <v>4</v>
      </c>
      <c r="E274" s="83">
        <v>5</v>
      </c>
    </row>
    <row r="275" spans="1:7" ht="12.75" customHeight="1">
      <c r="A275" s="18">
        <v>1</v>
      </c>
      <c r="B275" s="297" t="s">
        <v>224</v>
      </c>
      <c r="C275" s="176">
        <f>C250</f>
        <v>5164.83</v>
      </c>
      <c r="D275" s="151">
        <v>4808.75</v>
      </c>
      <c r="E275" s="154">
        <f aca="true" t="shared" si="24" ref="E275:E289">D275/C275</f>
        <v>0.9310567821206119</v>
      </c>
      <c r="F275" s="149"/>
      <c r="G275" s="31"/>
    </row>
    <row r="276" spans="1:7" ht="12.75" customHeight="1">
      <c r="A276" s="18">
        <v>2</v>
      </c>
      <c r="B276" s="297" t="s">
        <v>225</v>
      </c>
      <c r="C276" s="176">
        <f aca="true" t="shared" si="25" ref="C276:C288">C251</f>
        <v>4587.01</v>
      </c>
      <c r="D276" s="151">
        <v>4411.5599999999995</v>
      </c>
      <c r="E276" s="154">
        <f t="shared" si="24"/>
        <v>0.9617506829067299</v>
      </c>
      <c r="F276" s="149"/>
      <c r="G276" s="31" t="s">
        <v>12</v>
      </c>
    </row>
    <row r="277" spans="1:7" ht="12.75" customHeight="1">
      <c r="A277" s="18">
        <v>3</v>
      </c>
      <c r="B277" s="297" t="s">
        <v>226</v>
      </c>
      <c r="C277" s="176">
        <f t="shared" si="25"/>
        <v>1455.51</v>
      </c>
      <c r="D277" s="151">
        <v>1388.05</v>
      </c>
      <c r="E277" s="154">
        <f t="shared" si="24"/>
        <v>0.95365198452776</v>
      </c>
      <c r="F277" s="149"/>
      <c r="G277" s="31"/>
    </row>
    <row r="278" spans="1:7" ht="12.75" customHeight="1">
      <c r="A278" s="18">
        <v>4</v>
      </c>
      <c r="B278" s="297" t="s">
        <v>227</v>
      </c>
      <c r="C278" s="176">
        <f t="shared" si="25"/>
        <v>3286.1499999999996</v>
      </c>
      <c r="D278" s="151">
        <v>3185.92</v>
      </c>
      <c r="E278" s="154">
        <f t="shared" si="24"/>
        <v>0.9694992620543799</v>
      </c>
      <c r="F278" s="149"/>
      <c r="G278" s="31"/>
    </row>
    <row r="279" spans="1:7" ht="12.75" customHeight="1">
      <c r="A279" s="18">
        <v>5</v>
      </c>
      <c r="B279" s="297" t="s">
        <v>228</v>
      </c>
      <c r="C279" s="176">
        <f t="shared" si="25"/>
        <v>3076.67</v>
      </c>
      <c r="D279" s="151">
        <v>2765.7200000000003</v>
      </c>
      <c r="E279" s="154">
        <f t="shared" si="24"/>
        <v>0.8989329372340875</v>
      </c>
      <c r="F279" s="149"/>
      <c r="G279" s="31"/>
    </row>
    <row r="280" spans="1:7" ht="12.75" customHeight="1">
      <c r="A280" s="18">
        <v>6</v>
      </c>
      <c r="B280" s="297" t="s">
        <v>229</v>
      </c>
      <c r="C280" s="176">
        <f t="shared" si="25"/>
        <v>1949.6</v>
      </c>
      <c r="D280" s="151">
        <v>1758.13</v>
      </c>
      <c r="E280" s="154">
        <f t="shared" si="24"/>
        <v>0.9017901107919575</v>
      </c>
      <c r="F280" s="149"/>
      <c r="G280" s="31"/>
    </row>
    <row r="281" spans="1:7" ht="12.75" customHeight="1">
      <c r="A281" s="18">
        <v>7</v>
      </c>
      <c r="B281" s="297" t="s">
        <v>230</v>
      </c>
      <c r="C281" s="176">
        <f t="shared" si="25"/>
        <v>4741.219999999999</v>
      </c>
      <c r="D281" s="151">
        <v>4218.82</v>
      </c>
      <c r="E281" s="154">
        <f t="shared" si="24"/>
        <v>0.8898173887733537</v>
      </c>
      <c r="F281" s="149"/>
      <c r="G281" s="31"/>
    </row>
    <row r="282" spans="1:7" ht="12.75" customHeight="1">
      <c r="A282" s="18">
        <v>8</v>
      </c>
      <c r="B282" s="297" t="s">
        <v>231</v>
      </c>
      <c r="C282" s="176">
        <f t="shared" si="25"/>
        <v>5605.78</v>
      </c>
      <c r="D282" s="151">
        <v>5019.48</v>
      </c>
      <c r="E282" s="154">
        <f t="shared" si="24"/>
        <v>0.8954115216794094</v>
      </c>
      <c r="F282" s="149"/>
      <c r="G282" s="31"/>
    </row>
    <row r="283" spans="1:7" ht="12.75" customHeight="1">
      <c r="A283" s="18">
        <v>9</v>
      </c>
      <c r="B283" s="297" t="s">
        <v>232</v>
      </c>
      <c r="C283" s="176">
        <f t="shared" si="25"/>
        <v>6264.469999999999</v>
      </c>
      <c r="D283" s="151">
        <v>5863.14</v>
      </c>
      <c r="E283" s="154">
        <f t="shared" si="24"/>
        <v>0.9359355220792822</v>
      </c>
      <c r="F283" s="149"/>
      <c r="G283" s="31"/>
    </row>
    <row r="284" spans="1:7" ht="12.75" customHeight="1">
      <c r="A284" s="18">
        <v>10</v>
      </c>
      <c r="B284" s="297" t="s">
        <v>233</v>
      </c>
      <c r="C284" s="176">
        <f t="shared" si="25"/>
        <v>13073.130000000001</v>
      </c>
      <c r="D284" s="151">
        <v>12424.470000000001</v>
      </c>
      <c r="E284" s="154">
        <f t="shared" si="24"/>
        <v>0.9503821961534843</v>
      </c>
      <c r="F284" s="149"/>
      <c r="G284" s="31"/>
    </row>
    <row r="285" spans="1:7" ht="12.75" customHeight="1">
      <c r="A285" s="18">
        <v>11</v>
      </c>
      <c r="B285" s="297" t="s">
        <v>234</v>
      </c>
      <c r="C285" s="176">
        <f t="shared" si="25"/>
        <v>7168.46</v>
      </c>
      <c r="D285" s="151">
        <v>6240.38</v>
      </c>
      <c r="E285" s="154">
        <f t="shared" si="24"/>
        <v>0.8705328620094135</v>
      </c>
      <c r="F285" s="149"/>
      <c r="G285" s="31"/>
    </row>
    <row r="286" spans="1:7" ht="12.75" customHeight="1">
      <c r="A286" s="18">
        <v>12</v>
      </c>
      <c r="B286" s="297" t="s">
        <v>235</v>
      </c>
      <c r="C286" s="176">
        <f t="shared" si="25"/>
        <v>2138.5</v>
      </c>
      <c r="D286" s="151">
        <v>2010.31</v>
      </c>
      <c r="E286" s="154">
        <f t="shared" si="24"/>
        <v>0.9400561140986673</v>
      </c>
      <c r="F286" s="149"/>
      <c r="G286" s="31"/>
    </row>
    <row r="287" spans="1:7" ht="12.75" customHeight="1">
      <c r="A287" s="18">
        <v>13</v>
      </c>
      <c r="B287" s="297" t="s">
        <v>236</v>
      </c>
      <c r="C287" s="176">
        <f t="shared" si="25"/>
        <v>5436.95</v>
      </c>
      <c r="D287" s="151">
        <v>4780.15</v>
      </c>
      <c r="E287" s="154">
        <f t="shared" si="24"/>
        <v>0.8791969762458731</v>
      </c>
      <c r="F287" s="149"/>
      <c r="G287" s="31"/>
    </row>
    <row r="288" spans="1:7" ht="12.75" customHeight="1">
      <c r="A288" s="18">
        <v>14</v>
      </c>
      <c r="B288" s="297" t="s">
        <v>237</v>
      </c>
      <c r="C288" s="176">
        <f t="shared" si="25"/>
        <v>3065.3</v>
      </c>
      <c r="D288" s="151">
        <v>2729.0699999999997</v>
      </c>
      <c r="E288" s="154">
        <f t="shared" si="24"/>
        <v>0.8903108994225686</v>
      </c>
      <c r="F288" s="149"/>
      <c r="G288" s="31"/>
    </row>
    <row r="289" spans="1:7" ht="12.75" customHeight="1">
      <c r="A289" s="34"/>
      <c r="B289" s="1" t="s">
        <v>27</v>
      </c>
      <c r="C289" s="177">
        <f>SUM(C275:C288)</f>
        <v>67013.57999999999</v>
      </c>
      <c r="D289" s="152">
        <f>SUM(D275:D288)</f>
        <v>61603.95</v>
      </c>
      <c r="E289" s="145">
        <f t="shared" si="24"/>
        <v>0.9192756154797282</v>
      </c>
      <c r="F289" s="42"/>
      <c r="G289" s="31"/>
    </row>
    <row r="290" spans="1:8" ht="14.25" customHeight="1">
      <c r="A290" s="40"/>
      <c r="B290" s="2"/>
      <c r="C290" s="65"/>
      <c r="D290" s="65"/>
      <c r="E290" s="84"/>
      <c r="F290" s="26"/>
      <c r="G290" s="26"/>
      <c r="H290" s="26"/>
    </row>
    <row r="291" spans="1:8" ht="14.25">
      <c r="A291" s="9" t="s">
        <v>122</v>
      </c>
      <c r="F291" s="85"/>
      <c r="G291" s="85"/>
      <c r="H291" s="86"/>
    </row>
    <row r="292" spans="1:8" ht="6.75" customHeight="1">
      <c r="A292" s="9"/>
      <c r="F292" s="26"/>
      <c r="G292" s="26"/>
      <c r="H292" s="26"/>
    </row>
    <row r="293" spans="1:8" ht="28.5">
      <c r="A293" s="88" t="s">
        <v>39</v>
      </c>
      <c r="B293" s="88" t="s">
        <v>117</v>
      </c>
      <c r="C293" s="88" t="s">
        <v>118</v>
      </c>
      <c r="D293" s="88" t="s">
        <v>50</v>
      </c>
      <c r="F293" s="26"/>
      <c r="G293" s="191"/>
      <c r="H293" s="191"/>
    </row>
    <row r="294" spans="1:4" ht="18.75" customHeight="1">
      <c r="A294" s="53">
        <f>C314</f>
        <v>2010.4</v>
      </c>
      <c r="B294" s="53">
        <f>D314</f>
        <v>1997.7299999999998</v>
      </c>
      <c r="C294" s="87">
        <f>E314</f>
        <v>1997.7299999999998</v>
      </c>
      <c r="D294" s="35">
        <f>C294/B294</f>
        <v>1</v>
      </c>
    </row>
    <row r="295" ht="7.5" customHeight="1">
      <c r="A295" s="9"/>
    </row>
    <row r="296" ht="14.25">
      <c r="A296" s="9" t="s">
        <v>120</v>
      </c>
    </row>
    <row r="297" ht="6.75" customHeight="1">
      <c r="A297" s="9"/>
    </row>
    <row r="298" spans="1:7" ht="33" customHeight="1">
      <c r="A298" s="88" t="s">
        <v>20</v>
      </c>
      <c r="B298" s="88" t="s">
        <v>31</v>
      </c>
      <c r="C298" s="61" t="s">
        <v>39</v>
      </c>
      <c r="D298" s="88" t="s">
        <v>119</v>
      </c>
      <c r="E298" s="88" t="s">
        <v>126</v>
      </c>
      <c r="F298" s="88" t="s">
        <v>51</v>
      </c>
      <c r="G298" s="88" t="s">
        <v>113</v>
      </c>
    </row>
    <row r="299" spans="1:7" ht="14.25">
      <c r="A299" s="89">
        <v>1</v>
      </c>
      <c r="B299" s="89">
        <v>2</v>
      </c>
      <c r="C299" s="90">
        <v>3</v>
      </c>
      <c r="D299" s="89">
        <v>4</v>
      </c>
      <c r="E299" s="91">
        <v>5</v>
      </c>
      <c r="F299" s="90">
        <v>6</v>
      </c>
      <c r="G299" s="89">
        <v>7</v>
      </c>
    </row>
    <row r="300" spans="1:8" ht="12.75" customHeight="1">
      <c r="A300" s="195">
        <v>1</v>
      </c>
      <c r="B300" s="297" t="s">
        <v>224</v>
      </c>
      <c r="C300" s="277">
        <v>154.94</v>
      </c>
      <c r="D300" s="277">
        <v>153.87</v>
      </c>
      <c r="E300" s="277">
        <v>153.87</v>
      </c>
      <c r="F300" s="278">
        <f aca="true" t="shared" si="26" ref="F300:F313">D300-E300</f>
        <v>0</v>
      </c>
      <c r="G300" s="205">
        <f aca="true" t="shared" si="27" ref="G300:G313">E300/D300</f>
        <v>1</v>
      </c>
      <c r="H300" s="197"/>
    </row>
    <row r="301" spans="1:8" ht="12.75" customHeight="1">
      <c r="A301" s="195">
        <v>2</v>
      </c>
      <c r="B301" s="297" t="s">
        <v>225</v>
      </c>
      <c r="C301" s="277">
        <v>137.61</v>
      </c>
      <c r="D301" s="277">
        <v>132.04</v>
      </c>
      <c r="E301" s="277">
        <v>132.04</v>
      </c>
      <c r="F301" s="278">
        <f t="shared" si="26"/>
        <v>0</v>
      </c>
      <c r="G301" s="205">
        <f t="shared" si="27"/>
        <v>1</v>
      </c>
      <c r="H301" s="197"/>
    </row>
    <row r="302" spans="1:8" ht="12.75" customHeight="1">
      <c r="A302" s="195">
        <v>3</v>
      </c>
      <c r="B302" s="297" t="s">
        <v>226</v>
      </c>
      <c r="C302" s="277">
        <v>43.67</v>
      </c>
      <c r="D302" s="277">
        <v>41.67</v>
      </c>
      <c r="E302" s="277">
        <v>41.67</v>
      </c>
      <c r="F302" s="278">
        <f t="shared" si="26"/>
        <v>0</v>
      </c>
      <c r="G302" s="205">
        <f t="shared" si="27"/>
        <v>1</v>
      </c>
      <c r="H302" s="197"/>
    </row>
    <row r="303" spans="1:8" ht="12.75" customHeight="1">
      <c r="A303" s="195">
        <v>4</v>
      </c>
      <c r="B303" s="297" t="s">
        <v>227</v>
      </c>
      <c r="C303" s="277">
        <v>98.58</v>
      </c>
      <c r="D303" s="277">
        <v>96.75</v>
      </c>
      <c r="E303" s="277">
        <v>96.75</v>
      </c>
      <c r="F303" s="278">
        <f t="shared" si="26"/>
        <v>0</v>
      </c>
      <c r="G303" s="205">
        <f t="shared" si="27"/>
        <v>1</v>
      </c>
      <c r="H303" s="197"/>
    </row>
    <row r="304" spans="1:8" ht="12.75" customHeight="1">
      <c r="A304" s="195">
        <v>5</v>
      </c>
      <c r="B304" s="297" t="s">
        <v>228</v>
      </c>
      <c r="C304" s="277">
        <v>92.3</v>
      </c>
      <c r="D304" s="277">
        <v>89.72</v>
      </c>
      <c r="E304" s="277">
        <v>89.72</v>
      </c>
      <c r="F304" s="278">
        <f t="shared" si="26"/>
        <v>0</v>
      </c>
      <c r="G304" s="205">
        <f t="shared" si="27"/>
        <v>1</v>
      </c>
      <c r="H304" s="197"/>
    </row>
    <row r="305" spans="1:8" ht="12.75" customHeight="1">
      <c r="A305" s="195">
        <v>6</v>
      </c>
      <c r="B305" s="297" t="s">
        <v>229</v>
      </c>
      <c r="C305" s="277">
        <v>58.49</v>
      </c>
      <c r="D305" s="277">
        <v>58.65</v>
      </c>
      <c r="E305" s="277">
        <v>58.65</v>
      </c>
      <c r="F305" s="278">
        <f t="shared" si="26"/>
        <v>0</v>
      </c>
      <c r="G305" s="205">
        <f t="shared" si="27"/>
        <v>1</v>
      </c>
      <c r="H305" s="197"/>
    </row>
    <row r="306" spans="1:8" ht="12.75" customHeight="1">
      <c r="A306" s="195">
        <v>7</v>
      </c>
      <c r="B306" s="297" t="s">
        <v>230</v>
      </c>
      <c r="C306" s="277">
        <v>142.24</v>
      </c>
      <c r="D306" s="277">
        <v>136.21</v>
      </c>
      <c r="E306" s="277">
        <v>136.21</v>
      </c>
      <c r="F306" s="278">
        <f t="shared" si="26"/>
        <v>0</v>
      </c>
      <c r="G306" s="205">
        <f t="shared" si="27"/>
        <v>1</v>
      </c>
      <c r="H306" s="197"/>
    </row>
    <row r="307" spans="1:8" ht="12.75" customHeight="1">
      <c r="A307" s="195">
        <v>8</v>
      </c>
      <c r="B307" s="297" t="s">
        <v>231</v>
      </c>
      <c r="C307" s="277">
        <v>168.17</v>
      </c>
      <c r="D307" s="277">
        <v>157.43</v>
      </c>
      <c r="E307" s="277">
        <v>157.43</v>
      </c>
      <c r="F307" s="278">
        <f t="shared" si="26"/>
        <v>0</v>
      </c>
      <c r="G307" s="205">
        <f t="shared" si="27"/>
        <v>1</v>
      </c>
      <c r="H307" s="197"/>
    </row>
    <row r="308" spans="1:8" ht="12.75" customHeight="1">
      <c r="A308" s="195">
        <v>9</v>
      </c>
      <c r="B308" s="297" t="s">
        <v>232</v>
      </c>
      <c r="C308" s="277">
        <v>187.93</v>
      </c>
      <c r="D308" s="277">
        <v>187.47</v>
      </c>
      <c r="E308" s="277">
        <v>187.47</v>
      </c>
      <c r="F308" s="278">
        <f t="shared" si="26"/>
        <v>0</v>
      </c>
      <c r="G308" s="205">
        <f t="shared" si="27"/>
        <v>1</v>
      </c>
      <c r="H308" s="197"/>
    </row>
    <row r="309" spans="1:8" ht="12.75" customHeight="1">
      <c r="A309" s="195">
        <v>10</v>
      </c>
      <c r="B309" s="297" t="s">
        <v>233</v>
      </c>
      <c r="C309" s="277">
        <v>392.19</v>
      </c>
      <c r="D309" s="277">
        <v>399.59</v>
      </c>
      <c r="E309" s="277">
        <v>399.59</v>
      </c>
      <c r="F309" s="278">
        <f t="shared" si="26"/>
        <v>0</v>
      </c>
      <c r="G309" s="205">
        <f t="shared" si="27"/>
        <v>1</v>
      </c>
      <c r="H309" s="197"/>
    </row>
    <row r="310" spans="1:8" ht="12.75" customHeight="1">
      <c r="A310" s="195">
        <v>11</v>
      </c>
      <c r="B310" s="297" t="s">
        <v>234</v>
      </c>
      <c r="C310" s="277">
        <v>215.05</v>
      </c>
      <c r="D310" s="277">
        <v>218.1</v>
      </c>
      <c r="E310" s="277">
        <v>218.1</v>
      </c>
      <c r="F310" s="278">
        <f t="shared" si="26"/>
        <v>0</v>
      </c>
      <c r="G310" s="205">
        <f t="shared" si="27"/>
        <v>1</v>
      </c>
      <c r="H310" s="197"/>
    </row>
    <row r="311" spans="1:8" ht="12.75" customHeight="1">
      <c r="A311" s="195">
        <v>12</v>
      </c>
      <c r="B311" s="297" t="s">
        <v>235</v>
      </c>
      <c r="C311" s="277">
        <v>64.16</v>
      </c>
      <c r="D311" s="277">
        <v>65.78</v>
      </c>
      <c r="E311" s="277">
        <v>65.78</v>
      </c>
      <c r="F311" s="278">
        <f t="shared" si="26"/>
        <v>0</v>
      </c>
      <c r="G311" s="205">
        <f t="shared" si="27"/>
        <v>1</v>
      </c>
      <c r="H311" s="197"/>
    </row>
    <row r="312" spans="1:8" ht="12.75" customHeight="1">
      <c r="A312" s="195">
        <v>13</v>
      </c>
      <c r="B312" s="297" t="s">
        <v>236</v>
      </c>
      <c r="C312" s="277">
        <v>163.11</v>
      </c>
      <c r="D312" s="277">
        <v>166.75</v>
      </c>
      <c r="E312" s="277">
        <v>166.75</v>
      </c>
      <c r="F312" s="278">
        <f t="shared" si="26"/>
        <v>0</v>
      </c>
      <c r="G312" s="205">
        <f t="shared" si="27"/>
        <v>1</v>
      </c>
      <c r="H312" s="197"/>
    </row>
    <row r="313" spans="1:8" ht="12.75" customHeight="1">
      <c r="A313" s="195">
        <v>14</v>
      </c>
      <c r="B313" s="297" t="s">
        <v>237</v>
      </c>
      <c r="C313" s="277">
        <v>91.96</v>
      </c>
      <c r="D313" s="277">
        <v>93.7</v>
      </c>
      <c r="E313" s="277">
        <v>93.7</v>
      </c>
      <c r="F313" s="278">
        <f t="shared" si="26"/>
        <v>0</v>
      </c>
      <c r="G313" s="205">
        <f t="shared" si="27"/>
        <v>1</v>
      </c>
      <c r="H313" s="197"/>
    </row>
    <row r="314" spans="1:7" ht="12.75" customHeight="1">
      <c r="A314" s="34"/>
      <c r="B314" s="1" t="s">
        <v>27</v>
      </c>
      <c r="C314" s="159">
        <f>SUM(C300:C313)</f>
        <v>2010.4</v>
      </c>
      <c r="D314" s="159">
        <f>SUM(D300:D313)</f>
        <v>1997.7299999999998</v>
      </c>
      <c r="E314" s="159">
        <f>SUM(E300:E313)</f>
        <v>1997.7299999999998</v>
      </c>
      <c r="F314" s="160">
        <f>D314-E314</f>
        <v>0</v>
      </c>
      <c r="G314" s="39">
        <f>E314/D314</f>
        <v>1</v>
      </c>
    </row>
    <row r="315" spans="1:7" ht="12.75" customHeight="1">
      <c r="A315" s="40"/>
      <c r="B315" s="2"/>
      <c r="C315" s="162"/>
      <c r="D315" s="162"/>
      <c r="E315" s="162"/>
      <c r="F315" s="163"/>
      <c r="G315" s="38"/>
    </row>
    <row r="316" spans="1:8" ht="14.25">
      <c r="A316" s="9" t="s">
        <v>52</v>
      </c>
      <c r="F316" s="161"/>
      <c r="H316" s="10" t="s">
        <v>12</v>
      </c>
    </row>
    <row r="317" spans="1:6" ht="14.25">
      <c r="A317" s="9"/>
      <c r="F317" s="161"/>
    </row>
    <row r="318" spans="1:6" ht="14.25">
      <c r="A318" s="92" t="s">
        <v>53</v>
      </c>
      <c r="B318" s="56"/>
      <c r="C318" s="56"/>
      <c r="D318" s="56"/>
      <c r="E318" s="57"/>
      <c r="F318" s="56"/>
    </row>
    <row r="319" spans="1:6" ht="9" customHeight="1">
      <c r="A319" s="56"/>
      <c r="B319" s="56"/>
      <c r="C319" s="56"/>
      <c r="D319" s="56"/>
      <c r="E319" s="57"/>
      <c r="F319" s="56"/>
    </row>
    <row r="320" spans="1:7" ht="11.25" customHeight="1">
      <c r="A320" s="216" t="s">
        <v>177</v>
      </c>
      <c r="B320" s="197"/>
      <c r="C320" s="217"/>
      <c r="D320" s="197"/>
      <c r="E320" s="197"/>
      <c r="F320" s="48"/>
      <c r="G320" s="48"/>
    </row>
    <row r="321" spans="1:7" ht="6.75" customHeight="1">
      <c r="A321" s="216"/>
      <c r="B321" s="197"/>
      <c r="C321" s="217"/>
      <c r="D321" s="197"/>
      <c r="E321" s="197"/>
      <c r="F321" s="48"/>
      <c r="G321" s="48"/>
    </row>
    <row r="322" spans="1:5" ht="14.25">
      <c r="A322" s="197"/>
      <c r="B322" s="197"/>
      <c r="C322" s="197"/>
      <c r="D322" s="197"/>
      <c r="E322" s="218" t="s">
        <v>123</v>
      </c>
    </row>
    <row r="323" spans="1:7" ht="45" customHeight="1">
      <c r="A323" s="219" t="s">
        <v>37</v>
      </c>
      <c r="B323" s="219" t="s">
        <v>38</v>
      </c>
      <c r="C323" s="220" t="s">
        <v>178</v>
      </c>
      <c r="D323" s="220" t="s">
        <v>179</v>
      </c>
      <c r="E323" s="220" t="s">
        <v>180</v>
      </c>
      <c r="F323" s="63"/>
      <c r="G323" s="64"/>
    </row>
    <row r="324" spans="1:7" ht="14.25" customHeight="1">
      <c r="A324" s="219">
        <v>1</v>
      </c>
      <c r="B324" s="219">
        <v>2</v>
      </c>
      <c r="C324" s="220">
        <v>3</v>
      </c>
      <c r="D324" s="220">
        <v>4</v>
      </c>
      <c r="E324" s="220">
        <v>5</v>
      </c>
      <c r="F324" s="63"/>
      <c r="G324" s="64"/>
    </row>
    <row r="325" spans="1:7" ht="12.75" customHeight="1">
      <c r="A325" s="195">
        <v>1</v>
      </c>
      <c r="B325" s="297" t="s">
        <v>224</v>
      </c>
      <c r="C325" s="151">
        <v>3422.98</v>
      </c>
      <c r="D325" s="151">
        <v>-1.1900000000000004</v>
      </c>
      <c r="E325" s="221">
        <f aca="true" t="shared" si="28" ref="E325:E339">D325/C325</f>
        <v>-0.0003476502930195328</v>
      </c>
      <c r="F325" s="149"/>
      <c r="G325" s="31"/>
    </row>
    <row r="326" spans="1:7" ht="12.75" customHeight="1">
      <c r="A326" s="195">
        <v>2</v>
      </c>
      <c r="B326" s="297" t="s">
        <v>225</v>
      </c>
      <c r="C326" s="151">
        <v>2996.95</v>
      </c>
      <c r="D326" s="151">
        <v>-1.3200000000000003</v>
      </c>
      <c r="E326" s="221">
        <f t="shared" si="28"/>
        <v>-0.0004404477885850616</v>
      </c>
      <c r="F326" s="149"/>
      <c r="G326" s="31"/>
    </row>
    <row r="327" spans="1:7" ht="12.75" customHeight="1">
      <c r="A327" s="195">
        <v>3</v>
      </c>
      <c r="B327" s="297" t="s">
        <v>226</v>
      </c>
      <c r="C327" s="151">
        <v>944.71</v>
      </c>
      <c r="D327" s="151">
        <v>1.23</v>
      </c>
      <c r="E327" s="221">
        <f t="shared" si="28"/>
        <v>0.0013019868531083613</v>
      </c>
      <c r="F327" s="149"/>
      <c r="G327" s="31"/>
    </row>
    <row r="328" spans="1:7" ht="12.75" customHeight="1">
      <c r="A328" s="195">
        <v>4</v>
      </c>
      <c r="B328" s="297" t="s">
        <v>227</v>
      </c>
      <c r="C328" s="151">
        <v>2132.9700000000003</v>
      </c>
      <c r="D328" s="151">
        <v>-1.2399999999999998</v>
      </c>
      <c r="E328" s="221">
        <f t="shared" si="28"/>
        <v>-0.0005813490110034363</v>
      </c>
      <c r="F328" s="149"/>
      <c r="G328" s="31"/>
    </row>
    <row r="329" spans="1:7" ht="12.75" customHeight="1">
      <c r="A329" s="195">
        <v>5</v>
      </c>
      <c r="B329" s="297" t="s">
        <v>228</v>
      </c>
      <c r="C329" s="151">
        <v>2000.95</v>
      </c>
      <c r="D329" s="151">
        <v>-2.3000000000000007</v>
      </c>
      <c r="E329" s="221">
        <f t="shared" si="28"/>
        <v>-0.0011494540093455613</v>
      </c>
      <c r="F329" s="149"/>
      <c r="G329" s="31"/>
    </row>
    <row r="330" spans="1:7" ht="12.75" customHeight="1">
      <c r="A330" s="195">
        <v>6</v>
      </c>
      <c r="B330" s="297" t="s">
        <v>229</v>
      </c>
      <c r="C330" s="151">
        <v>1288.04</v>
      </c>
      <c r="D330" s="151">
        <v>0.010000000000000231</v>
      </c>
      <c r="E330" s="221">
        <f t="shared" si="28"/>
        <v>7.763734045526716E-06</v>
      </c>
      <c r="F330" s="149"/>
      <c r="G330" s="31"/>
    </row>
    <row r="331" spans="1:7" ht="12.75" customHeight="1">
      <c r="A331" s="195">
        <v>7</v>
      </c>
      <c r="B331" s="297" t="s">
        <v>230</v>
      </c>
      <c r="C331" s="151">
        <v>3106.84</v>
      </c>
      <c r="D331" s="151">
        <v>2.040000000000001</v>
      </c>
      <c r="E331" s="221">
        <f t="shared" si="28"/>
        <v>0.0006566157253028804</v>
      </c>
      <c r="F331" s="149"/>
      <c r="G331" s="31"/>
    </row>
    <row r="332" spans="1:7" ht="12.75" customHeight="1">
      <c r="A332" s="195">
        <v>8</v>
      </c>
      <c r="B332" s="297" t="s">
        <v>231</v>
      </c>
      <c r="C332" s="151">
        <v>3706.71</v>
      </c>
      <c r="D332" s="151">
        <v>-1.8400000000000007</v>
      </c>
      <c r="E332" s="221">
        <f t="shared" si="28"/>
        <v>-0.0004963970744946329</v>
      </c>
      <c r="F332" s="149"/>
      <c r="G332" s="31"/>
    </row>
    <row r="333" spans="1:7" ht="12.75" customHeight="1">
      <c r="A333" s="195">
        <v>9</v>
      </c>
      <c r="B333" s="297" t="s">
        <v>232</v>
      </c>
      <c r="C333" s="151">
        <v>4145.34</v>
      </c>
      <c r="D333" s="151">
        <v>8.929999999999998</v>
      </c>
      <c r="E333" s="221">
        <f t="shared" si="28"/>
        <v>0.0021542261913377425</v>
      </c>
      <c r="F333" s="149"/>
      <c r="G333" s="31"/>
    </row>
    <row r="334" spans="1:7" ht="12.75" customHeight="1">
      <c r="A334" s="195">
        <v>10</v>
      </c>
      <c r="B334" s="297" t="s">
        <v>233</v>
      </c>
      <c r="C334" s="151">
        <v>8709.759999999998</v>
      </c>
      <c r="D334" s="151">
        <v>-14.71</v>
      </c>
      <c r="E334" s="221">
        <f t="shared" si="28"/>
        <v>-0.0016889099125578665</v>
      </c>
      <c r="F334" s="149"/>
      <c r="G334" s="31"/>
    </row>
    <row r="335" spans="1:7" ht="12.75" customHeight="1">
      <c r="A335" s="195">
        <v>11</v>
      </c>
      <c r="B335" s="297" t="s">
        <v>234</v>
      </c>
      <c r="C335" s="151">
        <v>4618.69</v>
      </c>
      <c r="D335" s="151">
        <v>-4.23</v>
      </c>
      <c r="E335" s="221">
        <f t="shared" si="28"/>
        <v>-0.0009158441029815816</v>
      </c>
      <c r="F335" s="149"/>
      <c r="G335" s="31"/>
    </row>
    <row r="336" spans="1:7" ht="12.75" customHeight="1">
      <c r="A336" s="195">
        <v>12</v>
      </c>
      <c r="B336" s="297" t="s">
        <v>235</v>
      </c>
      <c r="C336" s="151">
        <v>1417.17</v>
      </c>
      <c r="D336" s="151">
        <v>-0.10999999999999988</v>
      </c>
      <c r="E336" s="221">
        <f t="shared" si="28"/>
        <v>-7.761948107848731E-05</v>
      </c>
      <c r="F336" s="149"/>
      <c r="G336" s="31"/>
    </row>
    <row r="337" spans="1:7" ht="12.75" customHeight="1">
      <c r="A337" s="195">
        <v>13</v>
      </c>
      <c r="B337" s="297" t="s">
        <v>236</v>
      </c>
      <c r="C337" s="151">
        <v>3589.61</v>
      </c>
      <c r="D337" s="151">
        <v>4.54</v>
      </c>
      <c r="E337" s="221">
        <f t="shared" si="28"/>
        <v>0.0012647613529046331</v>
      </c>
      <c r="F337" s="149"/>
      <c r="G337" s="31"/>
    </row>
    <row r="338" spans="1:7" ht="12.75" customHeight="1">
      <c r="A338" s="195">
        <v>14</v>
      </c>
      <c r="B338" s="297" t="s">
        <v>237</v>
      </c>
      <c r="C338" s="151">
        <v>2027.29</v>
      </c>
      <c r="D338" s="151">
        <v>-4.86</v>
      </c>
      <c r="E338" s="221">
        <f t="shared" si="28"/>
        <v>-0.0023972889917081427</v>
      </c>
      <c r="F338" s="149"/>
      <c r="G338" s="31"/>
    </row>
    <row r="339" spans="1:7" ht="12.75" customHeight="1">
      <c r="A339" s="34"/>
      <c r="B339" s="1" t="s">
        <v>27</v>
      </c>
      <c r="C339" s="165">
        <f>SUM(C325:C338)</f>
        <v>44108.01</v>
      </c>
      <c r="D339" s="165">
        <f>SUM(D325:D338)</f>
        <v>-15.050000000000004</v>
      </c>
      <c r="E339" s="290">
        <f t="shared" si="28"/>
        <v>-0.0003412078667797528</v>
      </c>
      <c r="F339" s="42"/>
      <c r="G339" s="31"/>
    </row>
    <row r="340" spans="1:7" ht="14.25">
      <c r="A340" s="93"/>
      <c r="B340" s="73"/>
      <c r="C340" s="94"/>
      <c r="D340" s="94"/>
      <c r="E340" s="95"/>
      <c r="F340" s="76"/>
      <c r="G340" s="96"/>
    </row>
    <row r="341" spans="1:7" ht="14.25">
      <c r="A341" s="9" t="s">
        <v>181</v>
      </c>
      <c r="B341" s="48"/>
      <c r="C341" s="58"/>
      <c r="D341" s="48"/>
      <c r="E341" s="48"/>
      <c r="F341" s="48"/>
      <c r="G341" s="96"/>
    </row>
    <row r="342" spans="1:5" ht="14.25">
      <c r="A342" s="48"/>
      <c r="B342" s="48"/>
      <c r="C342" s="48"/>
      <c r="D342" s="48"/>
      <c r="E342" s="59" t="s">
        <v>123</v>
      </c>
    </row>
    <row r="343" spans="1:7" ht="51" customHeight="1">
      <c r="A343" s="60" t="s">
        <v>37</v>
      </c>
      <c r="B343" s="60" t="s">
        <v>38</v>
      </c>
      <c r="C343" s="61" t="s">
        <v>178</v>
      </c>
      <c r="D343" s="61" t="s">
        <v>182</v>
      </c>
      <c r="E343" s="61" t="s">
        <v>171</v>
      </c>
      <c r="F343" s="63"/>
      <c r="G343" s="64"/>
    </row>
    <row r="344" spans="1:7" ht="18" customHeight="1">
      <c r="A344" s="60">
        <v>1</v>
      </c>
      <c r="B344" s="60">
        <v>2</v>
      </c>
      <c r="C344" s="61">
        <v>3</v>
      </c>
      <c r="D344" s="61">
        <v>4</v>
      </c>
      <c r="E344" s="61">
        <v>5</v>
      </c>
      <c r="F344" s="63"/>
      <c r="G344" s="64"/>
    </row>
    <row r="345" spans="1:7" ht="12.75" customHeight="1">
      <c r="A345" s="18">
        <v>1</v>
      </c>
      <c r="B345" s="297" t="s">
        <v>224</v>
      </c>
      <c r="C345" s="164">
        <f>C325</f>
        <v>3422.98</v>
      </c>
      <c r="D345" s="164">
        <f>F369-D394</f>
        <v>185.26000000000022</v>
      </c>
      <c r="E345" s="154">
        <f aca="true" t="shared" si="29" ref="E345:E359">D345/C345</f>
        <v>0.054122431331763615</v>
      </c>
      <c r="F345" s="149"/>
      <c r="G345" s="31"/>
    </row>
    <row r="346" spans="1:7" ht="12.75" customHeight="1">
      <c r="A346" s="18">
        <v>2</v>
      </c>
      <c r="B346" s="297" t="s">
        <v>225</v>
      </c>
      <c r="C346" s="164">
        <f aca="true" t="shared" si="30" ref="C346:C358">C326</f>
        <v>2996.95</v>
      </c>
      <c r="D346" s="164">
        <f aca="true" t="shared" si="31" ref="D346:D358">F370-D395</f>
        <v>126.84999999999991</v>
      </c>
      <c r="E346" s="154">
        <f t="shared" si="29"/>
        <v>0.04232636513789016</v>
      </c>
      <c r="F346" s="149"/>
      <c r="G346" s="31"/>
    </row>
    <row r="347" spans="1:7" ht="12.75" customHeight="1">
      <c r="A347" s="18">
        <v>3</v>
      </c>
      <c r="B347" s="297" t="s">
        <v>226</v>
      </c>
      <c r="C347" s="164">
        <f t="shared" si="30"/>
        <v>944.71</v>
      </c>
      <c r="D347" s="164">
        <f t="shared" si="31"/>
        <v>92.53999999999996</v>
      </c>
      <c r="E347" s="154">
        <f t="shared" si="29"/>
        <v>0.09795598649320951</v>
      </c>
      <c r="F347" s="149"/>
      <c r="G347" s="31"/>
    </row>
    <row r="348" spans="1:7" ht="12.75" customHeight="1">
      <c r="A348" s="18">
        <v>4</v>
      </c>
      <c r="B348" s="297" t="s">
        <v>227</v>
      </c>
      <c r="C348" s="164">
        <f t="shared" si="30"/>
        <v>2132.9700000000003</v>
      </c>
      <c r="D348" s="164">
        <f t="shared" si="31"/>
        <v>101.29000000000042</v>
      </c>
      <c r="E348" s="154">
        <f t="shared" si="29"/>
        <v>0.04748777526172445</v>
      </c>
      <c r="F348" s="149"/>
      <c r="G348" s="31"/>
    </row>
    <row r="349" spans="1:7" ht="12.75" customHeight="1">
      <c r="A349" s="18">
        <v>5</v>
      </c>
      <c r="B349" s="297" t="s">
        <v>228</v>
      </c>
      <c r="C349" s="164">
        <f t="shared" si="30"/>
        <v>2000.95</v>
      </c>
      <c r="D349" s="164">
        <f t="shared" si="31"/>
        <v>158.03999999999996</v>
      </c>
      <c r="E349" s="154">
        <f t="shared" si="29"/>
        <v>0.07898248332042278</v>
      </c>
      <c r="F349" s="149"/>
      <c r="G349" s="31"/>
    </row>
    <row r="350" spans="1:7" ht="12.75" customHeight="1">
      <c r="A350" s="18">
        <v>6</v>
      </c>
      <c r="B350" s="297" t="s">
        <v>229</v>
      </c>
      <c r="C350" s="164">
        <f t="shared" si="30"/>
        <v>1288.04</v>
      </c>
      <c r="D350" s="164">
        <f t="shared" si="31"/>
        <v>128.23000000000025</v>
      </c>
      <c r="E350" s="154">
        <f t="shared" si="29"/>
        <v>0.09955436166578698</v>
      </c>
      <c r="F350" s="149"/>
      <c r="G350" s="31"/>
    </row>
    <row r="351" spans="1:7" ht="12.75" customHeight="1">
      <c r="A351" s="18">
        <v>7</v>
      </c>
      <c r="B351" s="297" t="s">
        <v>230</v>
      </c>
      <c r="C351" s="164">
        <f t="shared" si="30"/>
        <v>3106.84</v>
      </c>
      <c r="D351" s="164">
        <f t="shared" si="31"/>
        <v>277.71000000000004</v>
      </c>
      <c r="E351" s="154">
        <f t="shared" si="29"/>
        <v>0.08938664366365826</v>
      </c>
      <c r="F351" s="149"/>
      <c r="G351" s="31"/>
    </row>
    <row r="352" spans="1:7" ht="12.75" customHeight="1">
      <c r="A352" s="18">
        <v>8</v>
      </c>
      <c r="B352" s="297" t="s">
        <v>231</v>
      </c>
      <c r="C352" s="164">
        <f t="shared" si="30"/>
        <v>3706.71</v>
      </c>
      <c r="D352" s="164">
        <f t="shared" si="31"/>
        <v>334.25</v>
      </c>
      <c r="E352" s="154">
        <f t="shared" si="29"/>
        <v>0.09017430551621249</v>
      </c>
      <c r="F352" s="149"/>
      <c r="G352" s="31"/>
    </row>
    <row r="353" spans="1:7" ht="12.75" customHeight="1">
      <c r="A353" s="18">
        <v>9</v>
      </c>
      <c r="B353" s="297" t="s">
        <v>232</v>
      </c>
      <c r="C353" s="164">
        <f t="shared" si="30"/>
        <v>4145.34</v>
      </c>
      <c r="D353" s="164">
        <f t="shared" si="31"/>
        <v>290.46000000000004</v>
      </c>
      <c r="E353" s="154">
        <f t="shared" si="29"/>
        <v>0.0700690413814066</v>
      </c>
      <c r="F353" s="149"/>
      <c r="G353" s="31"/>
    </row>
    <row r="354" spans="1:7" ht="12.75" customHeight="1">
      <c r="A354" s="18">
        <v>10</v>
      </c>
      <c r="B354" s="297" t="s">
        <v>233</v>
      </c>
      <c r="C354" s="164">
        <f t="shared" si="30"/>
        <v>8709.759999999998</v>
      </c>
      <c r="D354" s="164">
        <f t="shared" si="31"/>
        <v>314.60000000000036</v>
      </c>
      <c r="E354" s="154">
        <f t="shared" si="29"/>
        <v>0.036120398265853525</v>
      </c>
      <c r="F354" s="149"/>
      <c r="G354" s="31"/>
    </row>
    <row r="355" spans="1:7" ht="12.75" customHeight="1">
      <c r="A355" s="18">
        <v>11</v>
      </c>
      <c r="B355" s="297" t="s">
        <v>234</v>
      </c>
      <c r="C355" s="164">
        <f t="shared" si="30"/>
        <v>4618.69</v>
      </c>
      <c r="D355" s="164">
        <f t="shared" si="31"/>
        <v>408.33000000000084</v>
      </c>
      <c r="E355" s="154">
        <f t="shared" si="29"/>
        <v>0.08840818500483923</v>
      </c>
      <c r="F355" s="149"/>
      <c r="G355" s="31"/>
    </row>
    <row r="356" spans="1:7" ht="12.75" customHeight="1">
      <c r="A356" s="18">
        <v>12</v>
      </c>
      <c r="B356" s="297" t="s">
        <v>235</v>
      </c>
      <c r="C356" s="164">
        <f t="shared" si="30"/>
        <v>1417.17</v>
      </c>
      <c r="D356" s="164">
        <f t="shared" si="31"/>
        <v>135.4000000000001</v>
      </c>
      <c r="E356" s="154">
        <f t="shared" si="29"/>
        <v>0.09554252489115637</v>
      </c>
      <c r="F356" s="149"/>
      <c r="G356" s="31"/>
    </row>
    <row r="357" spans="1:7" ht="12.75" customHeight="1">
      <c r="A357" s="18">
        <v>13</v>
      </c>
      <c r="B357" s="297" t="s">
        <v>236</v>
      </c>
      <c r="C357" s="164">
        <f t="shared" si="30"/>
        <v>3589.61</v>
      </c>
      <c r="D357" s="164">
        <f t="shared" si="31"/>
        <v>344.25</v>
      </c>
      <c r="E357" s="154">
        <f t="shared" si="29"/>
        <v>0.09590178320207488</v>
      </c>
      <c r="F357" s="149"/>
      <c r="G357" s="31"/>
    </row>
    <row r="358" spans="1:7" ht="12.75" customHeight="1">
      <c r="A358" s="18">
        <v>14</v>
      </c>
      <c r="B358" s="297" t="s">
        <v>237</v>
      </c>
      <c r="C358" s="164">
        <f t="shared" si="30"/>
        <v>2027.29</v>
      </c>
      <c r="D358" s="164">
        <f t="shared" si="31"/>
        <v>194.6600000000003</v>
      </c>
      <c r="E358" s="154">
        <f t="shared" si="29"/>
        <v>0.09601980969668884</v>
      </c>
      <c r="F358" s="149"/>
      <c r="G358" s="31"/>
    </row>
    <row r="359" spans="1:7" ht="12.75" customHeight="1">
      <c r="A359" s="34"/>
      <c r="B359" s="1" t="s">
        <v>27</v>
      </c>
      <c r="C359" s="165">
        <f>SUM(C345:C358)</f>
        <v>44108.01</v>
      </c>
      <c r="D359" s="165">
        <f>SUM(D345:D358)</f>
        <v>3091.8700000000026</v>
      </c>
      <c r="E359" s="153">
        <f t="shared" si="29"/>
        <v>0.07009769880799434</v>
      </c>
      <c r="F359" s="42"/>
      <c r="G359" s="31"/>
    </row>
    <row r="360" spans="1:7" ht="24.75" customHeight="1">
      <c r="A360" s="47" t="s">
        <v>183</v>
      </c>
      <c r="B360" s="48"/>
      <c r="C360" s="48"/>
      <c r="D360" s="48"/>
      <c r="E360" s="48"/>
      <c r="F360" s="48"/>
      <c r="G360" s="48"/>
    </row>
    <row r="361" ht="21" customHeight="1">
      <c r="E361" s="59" t="s">
        <v>123</v>
      </c>
    </row>
    <row r="362" spans="1:6" ht="28.5">
      <c r="A362" s="49" t="s">
        <v>39</v>
      </c>
      <c r="B362" s="49" t="s">
        <v>184</v>
      </c>
      <c r="C362" s="49" t="s">
        <v>54</v>
      </c>
      <c r="D362" s="68" t="s">
        <v>42</v>
      </c>
      <c r="E362" s="49" t="s">
        <v>43</v>
      </c>
      <c r="F362" s="288"/>
    </row>
    <row r="363" spans="1:6" ht="14.25">
      <c r="A363" s="69">
        <f>C359</f>
        <v>44108.01</v>
      </c>
      <c r="B363" s="69">
        <f>D383</f>
        <v>-15.050000000000004</v>
      </c>
      <c r="C363" s="69">
        <f>E383</f>
        <v>44120.87999999999</v>
      </c>
      <c r="D363" s="69">
        <f>B363+C363</f>
        <v>44105.82999999999</v>
      </c>
      <c r="E363" s="71">
        <f>D363/A363</f>
        <v>0.9999505758704594</v>
      </c>
      <c r="F363" s="56"/>
    </row>
    <row r="364" spans="1:7" ht="14.25">
      <c r="A364" s="93"/>
      <c r="B364" s="73"/>
      <c r="C364" s="74"/>
      <c r="D364" s="74"/>
      <c r="E364" s="75"/>
      <c r="F364" s="76"/>
      <c r="G364" s="77"/>
    </row>
    <row r="365" spans="1:7" ht="14.25">
      <c r="A365" s="9" t="s">
        <v>185</v>
      </c>
      <c r="B365" s="48"/>
      <c r="C365" s="58"/>
      <c r="D365" s="48"/>
      <c r="E365" s="48"/>
      <c r="F365" s="48"/>
      <c r="G365" s="48"/>
    </row>
    <row r="366" spans="1:7" ht="14.25">
      <c r="A366" s="48"/>
      <c r="B366" s="48"/>
      <c r="C366" s="48"/>
      <c r="D366" s="48"/>
      <c r="E366" s="48"/>
      <c r="F366" s="48"/>
      <c r="G366" s="59" t="s">
        <v>123</v>
      </c>
    </row>
    <row r="367" spans="1:7" ht="62.25" customHeight="1">
      <c r="A367" s="60" t="s">
        <v>37</v>
      </c>
      <c r="B367" s="60" t="s">
        <v>38</v>
      </c>
      <c r="C367" s="61" t="s">
        <v>186</v>
      </c>
      <c r="D367" s="61" t="s">
        <v>187</v>
      </c>
      <c r="E367" s="61" t="s">
        <v>55</v>
      </c>
      <c r="F367" s="61" t="s">
        <v>56</v>
      </c>
      <c r="G367" s="88" t="s">
        <v>57</v>
      </c>
    </row>
    <row r="368" spans="1:7" ht="13.5" customHeight="1">
      <c r="A368" s="60">
        <v>1</v>
      </c>
      <c r="B368" s="60">
        <v>2</v>
      </c>
      <c r="C368" s="61">
        <v>3</v>
      </c>
      <c r="D368" s="61">
        <v>4</v>
      </c>
      <c r="E368" s="61">
        <v>5</v>
      </c>
      <c r="F368" s="61">
        <v>6</v>
      </c>
      <c r="G368" s="88">
        <v>7</v>
      </c>
    </row>
    <row r="369" spans="1:7" ht="12.75" customHeight="1">
      <c r="A369" s="18">
        <v>1</v>
      </c>
      <c r="B369" s="297" t="s">
        <v>224</v>
      </c>
      <c r="C369" s="164">
        <f aca="true" t="shared" si="32" ref="C369:D382">C325</f>
        <v>3422.98</v>
      </c>
      <c r="D369" s="164">
        <f t="shared" si="32"/>
        <v>-1.1900000000000004</v>
      </c>
      <c r="E369" s="164">
        <v>3416.28</v>
      </c>
      <c r="F369" s="158">
        <f aca="true" t="shared" si="33" ref="F369:F383">D369+E369</f>
        <v>3415.09</v>
      </c>
      <c r="G369" s="166">
        <f aca="true" t="shared" si="34" ref="G369:G383">F369/C369</f>
        <v>0.9976949909143495</v>
      </c>
    </row>
    <row r="370" spans="1:7" ht="12.75" customHeight="1">
      <c r="A370" s="18">
        <v>2</v>
      </c>
      <c r="B370" s="297" t="s">
        <v>225</v>
      </c>
      <c r="C370" s="164">
        <f t="shared" si="32"/>
        <v>2996.95</v>
      </c>
      <c r="D370" s="164">
        <f t="shared" si="32"/>
        <v>-1.3200000000000003</v>
      </c>
      <c r="E370" s="164">
        <v>3045.8900000000003</v>
      </c>
      <c r="F370" s="158">
        <f t="shared" si="33"/>
        <v>3044.57</v>
      </c>
      <c r="G370" s="166">
        <f t="shared" si="34"/>
        <v>1.0158894876457734</v>
      </c>
    </row>
    <row r="371" spans="1:7" ht="12.75" customHeight="1">
      <c r="A371" s="18">
        <v>3</v>
      </c>
      <c r="B371" s="297" t="s">
        <v>226</v>
      </c>
      <c r="C371" s="164">
        <f t="shared" si="32"/>
        <v>944.71</v>
      </c>
      <c r="D371" s="164">
        <f t="shared" si="32"/>
        <v>1.23</v>
      </c>
      <c r="E371" s="164">
        <v>997.6099999999999</v>
      </c>
      <c r="F371" s="158">
        <f t="shared" si="33"/>
        <v>998.8399999999999</v>
      </c>
      <c r="G371" s="166">
        <f t="shared" si="34"/>
        <v>1.057298006795736</v>
      </c>
    </row>
    <row r="372" spans="1:7" ht="12.75" customHeight="1">
      <c r="A372" s="18">
        <v>4</v>
      </c>
      <c r="B372" s="297" t="s">
        <v>227</v>
      </c>
      <c r="C372" s="164">
        <f t="shared" si="32"/>
        <v>2132.9700000000003</v>
      </c>
      <c r="D372" s="164">
        <f t="shared" si="32"/>
        <v>-1.2399999999999998</v>
      </c>
      <c r="E372" s="164">
        <v>2184.28</v>
      </c>
      <c r="F372" s="158">
        <f t="shared" si="33"/>
        <v>2183.0400000000004</v>
      </c>
      <c r="G372" s="166">
        <f t="shared" si="34"/>
        <v>1.0234743104685018</v>
      </c>
    </row>
    <row r="373" spans="1:7" ht="12.75" customHeight="1">
      <c r="A373" s="18">
        <v>5</v>
      </c>
      <c r="B373" s="297" t="s">
        <v>228</v>
      </c>
      <c r="C373" s="164">
        <f t="shared" si="32"/>
        <v>2000.95</v>
      </c>
      <c r="D373" s="164">
        <f t="shared" si="32"/>
        <v>-2.3000000000000007</v>
      </c>
      <c r="E373" s="164">
        <v>1980.01</v>
      </c>
      <c r="F373" s="158">
        <f t="shared" si="33"/>
        <v>1977.71</v>
      </c>
      <c r="G373" s="166">
        <f t="shared" si="34"/>
        <v>0.9883855168794823</v>
      </c>
    </row>
    <row r="374" spans="1:7" ht="12.75" customHeight="1">
      <c r="A374" s="18">
        <v>6</v>
      </c>
      <c r="B374" s="297" t="s">
        <v>229</v>
      </c>
      <c r="C374" s="164">
        <f t="shared" si="32"/>
        <v>1288.04</v>
      </c>
      <c r="D374" s="164">
        <f t="shared" si="32"/>
        <v>0.010000000000000231</v>
      </c>
      <c r="E374" s="164">
        <v>1292.8200000000002</v>
      </c>
      <c r="F374" s="158">
        <f t="shared" si="33"/>
        <v>1292.8300000000002</v>
      </c>
      <c r="G374" s="166">
        <f t="shared" si="34"/>
        <v>1.0037188286078074</v>
      </c>
    </row>
    <row r="375" spans="1:7" ht="12.75" customHeight="1">
      <c r="A375" s="18">
        <v>7</v>
      </c>
      <c r="B375" s="297" t="s">
        <v>230</v>
      </c>
      <c r="C375" s="164">
        <f t="shared" si="32"/>
        <v>3106.84</v>
      </c>
      <c r="D375" s="164">
        <f t="shared" si="32"/>
        <v>2.040000000000001</v>
      </c>
      <c r="E375" s="164">
        <v>3074.98</v>
      </c>
      <c r="F375" s="158">
        <f t="shared" si="33"/>
        <v>3077.02</v>
      </c>
      <c r="G375" s="166">
        <f t="shared" si="34"/>
        <v>0.9904018230742491</v>
      </c>
    </row>
    <row r="376" spans="1:7" ht="12.75" customHeight="1">
      <c r="A376" s="18">
        <v>8</v>
      </c>
      <c r="B376" s="297" t="s">
        <v>231</v>
      </c>
      <c r="C376" s="164">
        <f t="shared" si="32"/>
        <v>3706.71</v>
      </c>
      <c r="D376" s="164">
        <f t="shared" si="32"/>
        <v>-1.8400000000000007</v>
      </c>
      <c r="E376" s="164">
        <v>3694.78</v>
      </c>
      <c r="F376" s="158">
        <f t="shared" si="33"/>
        <v>3692.94</v>
      </c>
      <c r="G376" s="166">
        <f t="shared" si="34"/>
        <v>0.9962851153718527</v>
      </c>
    </row>
    <row r="377" spans="1:7" ht="12.75" customHeight="1">
      <c r="A377" s="18">
        <v>9</v>
      </c>
      <c r="B377" s="297" t="s">
        <v>232</v>
      </c>
      <c r="C377" s="164">
        <f t="shared" si="32"/>
        <v>4145.34</v>
      </c>
      <c r="D377" s="164">
        <f t="shared" si="32"/>
        <v>8.929999999999998</v>
      </c>
      <c r="E377" s="164">
        <v>4224.889999999999</v>
      </c>
      <c r="F377" s="158">
        <f t="shared" si="33"/>
        <v>4233.82</v>
      </c>
      <c r="G377" s="166">
        <f t="shared" si="34"/>
        <v>1.0213444494299622</v>
      </c>
    </row>
    <row r="378" spans="1:7" ht="12.75" customHeight="1">
      <c r="A378" s="18">
        <v>10</v>
      </c>
      <c r="B378" s="297" t="s">
        <v>233</v>
      </c>
      <c r="C378" s="164">
        <f t="shared" si="32"/>
        <v>8709.759999999998</v>
      </c>
      <c r="D378" s="164">
        <f t="shared" si="32"/>
        <v>-14.71</v>
      </c>
      <c r="E378" s="164">
        <v>8665.029999999999</v>
      </c>
      <c r="F378" s="158">
        <f t="shared" si="33"/>
        <v>8650.32</v>
      </c>
      <c r="G378" s="166">
        <f t="shared" si="34"/>
        <v>0.9931754721140423</v>
      </c>
    </row>
    <row r="379" spans="1:7" ht="12.75" customHeight="1">
      <c r="A379" s="18">
        <v>11</v>
      </c>
      <c r="B379" s="297" t="s">
        <v>234</v>
      </c>
      <c r="C379" s="164">
        <f t="shared" si="32"/>
        <v>4618.69</v>
      </c>
      <c r="D379" s="164">
        <f t="shared" si="32"/>
        <v>-4.23</v>
      </c>
      <c r="E379" s="164">
        <v>4532.97</v>
      </c>
      <c r="F379" s="158">
        <f t="shared" si="33"/>
        <v>4528.740000000001</v>
      </c>
      <c r="G379" s="166">
        <f t="shared" si="34"/>
        <v>0.9805247808361247</v>
      </c>
    </row>
    <row r="380" spans="1:7" ht="12.75" customHeight="1">
      <c r="A380" s="18">
        <v>12</v>
      </c>
      <c r="B380" s="297" t="s">
        <v>235</v>
      </c>
      <c r="C380" s="164">
        <f t="shared" si="32"/>
        <v>1417.17</v>
      </c>
      <c r="D380" s="164">
        <f t="shared" si="32"/>
        <v>-0.10999999999999988</v>
      </c>
      <c r="E380" s="164">
        <v>1478.81</v>
      </c>
      <c r="F380" s="158">
        <f t="shared" si="33"/>
        <v>1478.7</v>
      </c>
      <c r="G380" s="166">
        <f t="shared" si="34"/>
        <v>1.043417515188721</v>
      </c>
    </row>
    <row r="381" spans="1:7" ht="12.75" customHeight="1">
      <c r="A381" s="18">
        <v>13</v>
      </c>
      <c r="B381" s="297" t="s">
        <v>236</v>
      </c>
      <c r="C381" s="164">
        <f t="shared" si="32"/>
        <v>3589.61</v>
      </c>
      <c r="D381" s="164">
        <f t="shared" si="32"/>
        <v>4.54</v>
      </c>
      <c r="E381" s="164">
        <v>3517.29</v>
      </c>
      <c r="F381" s="158">
        <f t="shared" si="33"/>
        <v>3521.83</v>
      </c>
      <c r="G381" s="166">
        <f t="shared" si="34"/>
        <v>0.9811177258810845</v>
      </c>
    </row>
    <row r="382" spans="1:7" ht="12.75" customHeight="1">
      <c r="A382" s="18">
        <v>14</v>
      </c>
      <c r="B382" s="297" t="s">
        <v>237</v>
      </c>
      <c r="C382" s="164">
        <f t="shared" si="32"/>
        <v>2027.29</v>
      </c>
      <c r="D382" s="164">
        <f t="shared" si="32"/>
        <v>-4.86</v>
      </c>
      <c r="E382" s="164">
        <v>2015.2400000000002</v>
      </c>
      <c r="F382" s="158">
        <f t="shared" si="33"/>
        <v>2010.3800000000003</v>
      </c>
      <c r="G382" s="166">
        <f t="shared" si="34"/>
        <v>0.9916588154630075</v>
      </c>
    </row>
    <row r="383" spans="1:7" ht="12.75" customHeight="1">
      <c r="A383" s="34"/>
      <c r="B383" s="1" t="s">
        <v>27</v>
      </c>
      <c r="C383" s="165">
        <f>SUM(C369:C382)</f>
        <v>44108.01</v>
      </c>
      <c r="D383" s="165">
        <f>SUM(D369:D382)</f>
        <v>-15.050000000000004</v>
      </c>
      <c r="E383" s="165">
        <f>SUM(E369:E382)</f>
        <v>44120.87999999999</v>
      </c>
      <c r="F383" s="157">
        <f t="shared" si="33"/>
        <v>44105.82999999999</v>
      </c>
      <c r="G383" s="28">
        <f t="shared" si="34"/>
        <v>0.9999505758704594</v>
      </c>
    </row>
    <row r="384" spans="1:7" ht="14.25" customHeight="1">
      <c r="A384" s="97"/>
      <c r="B384" s="73"/>
      <c r="C384" s="74"/>
      <c r="D384" s="74"/>
      <c r="E384" s="75"/>
      <c r="F384" s="76"/>
      <c r="G384" s="77"/>
    </row>
    <row r="385" spans="1:8" ht="14.25">
      <c r="A385" s="47" t="s">
        <v>58</v>
      </c>
      <c r="B385" s="48"/>
      <c r="C385" s="58"/>
      <c r="D385" s="48"/>
      <c r="E385" s="59" t="s">
        <v>123</v>
      </c>
      <c r="F385" s="48"/>
      <c r="G385" s="48"/>
      <c r="H385" s="48" t="s">
        <v>12</v>
      </c>
    </row>
    <row r="386" spans="1:8" ht="1.5" customHeight="1">
      <c r="A386" s="48"/>
      <c r="B386" s="48"/>
      <c r="C386" s="58"/>
      <c r="D386" s="48"/>
      <c r="E386" s="48"/>
      <c r="F386" s="48"/>
      <c r="G386" s="48"/>
      <c r="H386" s="48"/>
    </row>
    <row r="387" spans="1:5" ht="14.25">
      <c r="A387" s="128" t="s">
        <v>39</v>
      </c>
      <c r="B387" s="128" t="s">
        <v>142</v>
      </c>
      <c r="C387" s="128" t="s">
        <v>143</v>
      </c>
      <c r="D387" s="128" t="s">
        <v>48</v>
      </c>
      <c r="E387" s="128" t="s">
        <v>49</v>
      </c>
    </row>
    <row r="388" spans="1:5" ht="17.25" customHeight="1">
      <c r="A388" s="53">
        <f>C383</f>
        <v>44108.01</v>
      </c>
      <c r="B388" s="53">
        <f>F383</f>
        <v>44105.82999999999</v>
      </c>
      <c r="C388" s="35">
        <f>B388/A388</f>
        <v>0.9999505758704594</v>
      </c>
      <c r="D388" s="53">
        <f>D408</f>
        <v>41013.96000000001</v>
      </c>
      <c r="E388" s="98">
        <f>D388/A388</f>
        <v>0.9298528770624657</v>
      </c>
    </row>
    <row r="389" spans="1:5" ht="17.25" customHeight="1">
      <c r="A389" s="65"/>
      <c r="B389" s="65"/>
      <c r="C389" s="42"/>
      <c r="D389" s="65"/>
      <c r="E389" s="99"/>
    </row>
    <row r="390" ht="17.25" customHeight="1">
      <c r="A390" s="9" t="s">
        <v>188</v>
      </c>
    </row>
    <row r="391" spans="1:8" ht="15" customHeight="1">
      <c r="A391" s="48"/>
      <c r="B391" s="48"/>
      <c r="C391" s="48"/>
      <c r="D391" s="48"/>
      <c r="E391" s="59" t="s">
        <v>123</v>
      </c>
      <c r="F391" s="48"/>
      <c r="G391" s="48"/>
      <c r="H391" s="48"/>
    </row>
    <row r="392" spans="1:5" ht="42.75">
      <c r="A392" s="61" t="s">
        <v>37</v>
      </c>
      <c r="B392" s="61" t="s">
        <v>38</v>
      </c>
      <c r="C392" s="61" t="s">
        <v>189</v>
      </c>
      <c r="D392" s="61" t="s">
        <v>59</v>
      </c>
      <c r="E392" s="61" t="s">
        <v>60</v>
      </c>
    </row>
    <row r="393" spans="1:8" ht="15.75" customHeight="1">
      <c r="A393" s="90">
        <v>1</v>
      </c>
      <c r="B393" s="90">
        <v>2</v>
      </c>
      <c r="C393" s="90">
        <v>3</v>
      </c>
      <c r="D393" s="90">
        <v>4</v>
      </c>
      <c r="E393" s="90">
        <v>5</v>
      </c>
      <c r="F393" s="122"/>
      <c r="G393" s="48"/>
      <c r="H393" s="48"/>
    </row>
    <row r="394" spans="1:7" ht="12.75" customHeight="1">
      <c r="A394" s="18">
        <v>1</v>
      </c>
      <c r="B394" s="297" t="s">
        <v>224</v>
      </c>
      <c r="C394" s="164">
        <f>C369</f>
        <v>3422.98</v>
      </c>
      <c r="D394" s="164">
        <v>3229.83</v>
      </c>
      <c r="E394" s="154">
        <f aca="true" t="shared" si="35" ref="E394:E408">D394/C394</f>
        <v>0.9435725595825859</v>
      </c>
      <c r="F394" s="149"/>
      <c r="G394" s="31"/>
    </row>
    <row r="395" spans="1:7" ht="12.75" customHeight="1">
      <c r="A395" s="18">
        <v>2</v>
      </c>
      <c r="B395" s="297" t="s">
        <v>225</v>
      </c>
      <c r="C395" s="164">
        <f aca="true" t="shared" si="36" ref="C395:C407">C370</f>
        <v>2996.95</v>
      </c>
      <c r="D395" s="164">
        <v>2917.7200000000003</v>
      </c>
      <c r="E395" s="154">
        <f t="shared" si="35"/>
        <v>0.9735631225078831</v>
      </c>
      <c r="F395" s="149"/>
      <c r="G395" s="31"/>
    </row>
    <row r="396" spans="1:7" ht="12.75" customHeight="1">
      <c r="A396" s="18">
        <v>3</v>
      </c>
      <c r="B396" s="297" t="s">
        <v>226</v>
      </c>
      <c r="C396" s="164">
        <f t="shared" si="36"/>
        <v>944.71</v>
      </c>
      <c r="D396" s="164">
        <v>906.3</v>
      </c>
      <c r="E396" s="154">
        <f t="shared" si="35"/>
        <v>0.9593420203025266</v>
      </c>
      <c r="F396" s="149"/>
      <c r="G396" s="31"/>
    </row>
    <row r="397" spans="1:7" ht="12.75" customHeight="1">
      <c r="A397" s="18">
        <v>4</v>
      </c>
      <c r="B397" s="297" t="s">
        <v>227</v>
      </c>
      <c r="C397" s="164">
        <f t="shared" si="36"/>
        <v>2132.9700000000003</v>
      </c>
      <c r="D397" s="164">
        <v>2081.75</v>
      </c>
      <c r="E397" s="154">
        <f t="shared" si="35"/>
        <v>0.9759865352067773</v>
      </c>
      <c r="F397" s="149"/>
      <c r="G397" s="31"/>
    </row>
    <row r="398" spans="1:7" ht="12.75" customHeight="1">
      <c r="A398" s="18">
        <v>5</v>
      </c>
      <c r="B398" s="297" t="s">
        <v>228</v>
      </c>
      <c r="C398" s="164">
        <f t="shared" si="36"/>
        <v>2000.95</v>
      </c>
      <c r="D398" s="164">
        <v>1819.67</v>
      </c>
      <c r="E398" s="154">
        <f t="shared" si="35"/>
        <v>0.9094030335590595</v>
      </c>
      <c r="F398" s="149"/>
      <c r="G398" s="31"/>
    </row>
    <row r="399" spans="1:7" ht="12.75" customHeight="1">
      <c r="A399" s="18">
        <v>6</v>
      </c>
      <c r="B399" s="297" t="s">
        <v>229</v>
      </c>
      <c r="C399" s="164">
        <f t="shared" si="36"/>
        <v>1288.04</v>
      </c>
      <c r="D399" s="164">
        <v>1164.6</v>
      </c>
      <c r="E399" s="154">
        <f t="shared" si="35"/>
        <v>0.9041644669420204</v>
      </c>
      <c r="F399" s="149"/>
      <c r="G399" s="31"/>
    </row>
    <row r="400" spans="1:7" ht="12.75" customHeight="1">
      <c r="A400" s="18">
        <v>7</v>
      </c>
      <c r="B400" s="297" t="s">
        <v>230</v>
      </c>
      <c r="C400" s="164">
        <f t="shared" si="36"/>
        <v>3106.84</v>
      </c>
      <c r="D400" s="164">
        <v>2799.31</v>
      </c>
      <c r="E400" s="154">
        <f t="shared" si="35"/>
        <v>0.9010151794105907</v>
      </c>
      <c r="F400" s="149"/>
      <c r="G400" s="31"/>
    </row>
    <row r="401" spans="1:7" ht="12.75" customHeight="1">
      <c r="A401" s="18">
        <v>8</v>
      </c>
      <c r="B401" s="297" t="s">
        <v>231</v>
      </c>
      <c r="C401" s="164">
        <f t="shared" si="36"/>
        <v>3706.71</v>
      </c>
      <c r="D401" s="164">
        <v>3358.69</v>
      </c>
      <c r="E401" s="154">
        <f t="shared" si="35"/>
        <v>0.9061108098556402</v>
      </c>
      <c r="F401" s="149"/>
      <c r="G401" s="31"/>
    </row>
    <row r="402" spans="1:7" ht="12.75" customHeight="1">
      <c r="A402" s="18">
        <v>9</v>
      </c>
      <c r="B402" s="297" t="s">
        <v>232</v>
      </c>
      <c r="C402" s="164">
        <f t="shared" si="36"/>
        <v>4145.34</v>
      </c>
      <c r="D402" s="164">
        <v>3943.3599999999997</v>
      </c>
      <c r="E402" s="154">
        <f t="shared" si="35"/>
        <v>0.9512754080485556</v>
      </c>
      <c r="F402" s="149"/>
      <c r="G402" s="31"/>
    </row>
    <row r="403" spans="1:7" ht="12.75" customHeight="1">
      <c r="A403" s="18">
        <v>10</v>
      </c>
      <c r="B403" s="297" t="s">
        <v>233</v>
      </c>
      <c r="C403" s="164">
        <f t="shared" si="36"/>
        <v>8709.759999999998</v>
      </c>
      <c r="D403" s="164">
        <v>8335.72</v>
      </c>
      <c r="E403" s="154">
        <f t="shared" si="35"/>
        <v>0.9570550738481888</v>
      </c>
      <c r="F403" s="149"/>
      <c r="G403" s="31"/>
    </row>
    <row r="404" spans="1:7" ht="12.75" customHeight="1">
      <c r="A404" s="18">
        <v>11</v>
      </c>
      <c r="B404" s="297" t="s">
        <v>234</v>
      </c>
      <c r="C404" s="164">
        <f t="shared" si="36"/>
        <v>4618.69</v>
      </c>
      <c r="D404" s="164">
        <v>4120.41</v>
      </c>
      <c r="E404" s="154">
        <f t="shared" si="35"/>
        <v>0.8921165958312856</v>
      </c>
      <c r="F404" s="149"/>
      <c r="G404" s="31"/>
    </row>
    <row r="405" spans="1:7" ht="12.75" customHeight="1">
      <c r="A405" s="18">
        <v>12</v>
      </c>
      <c r="B405" s="297" t="s">
        <v>235</v>
      </c>
      <c r="C405" s="164">
        <f t="shared" si="36"/>
        <v>1417.17</v>
      </c>
      <c r="D405" s="164">
        <v>1343.3</v>
      </c>
      <c r="E405" s="154">
        <f t="shared" si="35"/>
        <v>0.9478749902975648</v>
      </c>
      <c r="F405" s="149"/>
      <c r="G405" s="31"/>
    </row>
    <row r="406" spans="1:7" ht="12.75" customHeight="1">
      <c r="A406" s="18">
        <v>13</v>
      </c>
      <c r="B406" s="297" t="s">
        <v>236</v>
      </c>
      <c r="C406" s="164">
        <f t="shared" si="36"/>
        <v>3589.61</v>
      </c>
      <c r="D406" s="164">
        <v>3177.58</v>
      </c>
      <c r="E406" s="154">
        <f t="shared" si="35"/>
        <v>0.8852159426790096</v>
      </c>
      <c r="F406" s="149"/>
      <c r="G406" s="31"/>
    </row>
    <row r="407" spans="1:7" ht="12.75" customHeight="1">
      <c r="A407" s="18">
        <v>14</v>
      </c>
      <c r="B407" s="297" t="s">
        <v>237</v>
      </c>
      <c r="C407" s="164">
        <f t="shared" si="36"/>
        <v>2027.29</v>
      </c>
      <c r="D407" s="164">
        <v>1815.72</v>
      </c>
      <c r="E407" s="154">
        <f t="shared" si="35"/>
        <v>0.8956390057663186</v>
      </c>
      <c r="F407" s="149"/>
      <c r="G407" s="31"/>
    </row>
    <row r="408" spans="1:7" ht="12.75" customHeight="1">
      <c r="A408" s="34"/>
      <c r="B408" s="1" t="s">
        <v>27</v>
      </c>
      <c r="C408" s="165">
        <f>SUM(C394:C407)</f>
        <v>44108.01</v>
      </c>
      <c r="D408" s="165">
        <f>SUM(D394:D407)</f>
        <v>41013.96000000001</v>
      </c>
      <c r="E408" s="153">
        <f t="shared" si="35"/>
        <v>0.9298528770624657</v>
      </c>
      <c r="F408" s="42"/>
      <c r="G408" s="31"/>
    </row>
    <row r="409" spans="1:8" ht="23.25" customHeight="1">
      <c r="A409" s="47" t="s">
        <v>190</v>
      </c>
      <c r="B409" s="48"/>
      <c r="C409" s="48"/>
      <c r="D409" s="48"/>
      <c r="E409" s="48"/>
      <c r="F409" s="48"/>
      <c r="G409" s="48"/>
      <c r="H409" s="48"/>
    </row>
    <row r="410" spans="1:8" ht="14.25">
      <c r="A410" s="47"/>
      <c r="B410" s="48"/>
      <c r="C410" s="48"/>
      <c r="D410" s="48"/>
      <c r="E410" s="48"/>
      <c r="F410" s="48"/>
      <c r="G410" s="48"/>
      <c r="H410" s="48"/>
    </row>
    <row r="411" spans="1:8" ht="14.25">
      <c r="A411" s="47" t="s">
        <v>124</v>
      </c>
      <c r="B411" s="48"/>
      <c r="C411" s="48"/>
      <c r="D411" s="48"/>
      <c r="E411" s="48"/>
      <c r="F411" s="48"/>
      <c r="G411" s="48"/>
      <c r="H411" s="48"/>
    </row>
    <row r="412" spans="2:8" ht="12" customHeight="1">
      <c r="B412" s="48"/>
      <c r="C412" s="48"/>
      <c r="D412" s="48"/>
      <c r="E412" s="48"/>
      <c r="F412" s="48"/>
      <c r="G412" s="48"/>
      <c r="H412" s="48"/>
    </row>
    <row r="413" spans="1:6" ht="42" customHeight="1">
      <c r="A413" s="88" t="s">
        <v>30</v>
      </c>
      <c r="B413" s="88" t="s">
        <v>31</v>
      </c>
      <c r="C413" s="88" t="s">
        <v>61</v>
      </c>
      <c r="D413" s="88" t="s">
        <v>62</v>
      </c>
      <c r="E413" s="88" t="s">
        <v>63</v>
      </c>
      <c r="F413" s="51"/>
    </row>
    <row r="414" spans="1:6" s="55" customFormat="1" ht="16.5" customHeight="1">
      <c r="A414" s="89">
        <v>1</v>
      </c>
      <c r="B414" s="89">
        <v>2</v>
      </c>
      <c r="C414" s="89">
        <v>3</v>
      </c>
      <c r="D414" s="89">
        <v>4</v>
      </c>
      <c r="E414" s="89">
        <v>5</v>
      </c>
      <c r="F414" s="100"/>
    </row>
    <row r="415" spans="1:7" ht="12.75" customHeight="1">
      <c r="A415" s="18">
        <v>1</v>
      </c>
      <c r="B415" s="297" t="s">
        <v>224</v>
      </c>
      <c r="C415" s="154">
        <f>E275</f>
        <v>0.9310567821206119</v>
      </c>
      <c r="D415" s="154">
        <f>E394</f>
        <v>0.9435725595825859</v>
      </c>
      <c r="E415" s="171">
        <f aca="true" t="shared" si="37" ref="E415:E428">D415-C415</f>
        <v>0.012515777461973965</v>
      </c>
      <c r="F415" s="149"/>
      <c r="G415" s="31"/>
    </row>
    <row r="416" spans="1:7" ht="12.75" customHeight="1">
      <c r="A416" s="18">
        <v>2</v>
      </c>
      <c r="B416" s="297" t="s">
        <v>225</v>
      </c>
      <c r="C416" s="154">
        <f aca="true" t="shared" si="38" ref="C416:C428">E276</f>
        <v>0.9617506829067299</v>
      </c>
      <c r="D416" s="154">
        <f aca="true" t="shared" si="39" ref="D416:D429">E395</f>
        <v>0.9735631225078831</v>
      </c>
      <c r="E416" s="171">
        <f t="shared" si="37"/>
        <v>0.01181243960115319</v>
      </c>
      <c r="F416" s="149"/>
      <c r="G416" s="31"/>
    </row>
    <row r="417" spans="1:7" ht="12.75" customHeight="1">
      <c r="A417" s="18">
        <v>3</v>
      </c>
      <c r="B417" s="297" t="s">
        <v>226</v>
      </c>
      <c r="C417" s="154">
        <f t="shared" si="38"/>
        <v>0.95365198452776</v>
      </c>
      <c r="D417" s="154">
        <f t="shared" si="39"/>
        <v>0.9593420203025266</v>
      </c>
      <c r="E417" s="171">
        <f t="shared" si="37"/>
        <v>0.005690035774766566</v>
      </c>
      <c r="F417" s="149"/>
      <c r="G417" s="31"/>
    </row>
    <row r="418" spans="1:7" ht="12.75" customHeight="1">
      <c r="A418" s="18">
        <v>4</v>
      </c>
      <c r="B418" s="297" t="s">
        <v>227</v>
      </c>
      <c r="C418" s="154">
        <f t="shared" si="38"/>
        <v>0.9694992620543799</v>
      </c>
      <c r="D418" s="154">
        <f t="shared" si="39"/>
        <v>0.9759865352067773</v>
      </c>
      <c r="E418" s="171">
        <f t="shared" si="37"/>
        <v>0.006487273152397388</v>
      </c>
      <c r="F418" s="149"/>
      <c r="G418" s="31"/>
    </row>
    <row r="419" spans="1:7" ht="12.75" customHeight="1">
      <c r="A419" s="18">
        <v>5</v>
      </c>
      <c r="B419" s="297" t="s">
        <v>228</v>
      </c>
      <c r="C419" s="154">
        <f t="shared" si="38"/>
        <v>0.8989329372340875</v>
      </c>
      <c r="D419" s="154">
        <f t="shared" si="39"/>
        <v>0.9094030335590595</v>
      </c>
      <c r="E419" s="171">
        <f t="shared" si="37"/>
        <v>0.010470096324971978</v>
      </c>
      <c r="F419" s="149"/>
      <c r="G419" s="31"/>
    </row>
    <row r="420" spans="1:7" ht="12.75" customHeight="1">
      <c r="A420" s="18">
        <v>6</v>
      </c>
      <c r="B420" s="297" t="s">
        <v>229</v>
      </c>
      <c r="C420" s="154">
        <f t="shared" si="38"/>
        <v>0.9017901107919575</v>
      </c>
      <c r="D420" s="154">
        <f t="shared" si="39"/>
        <v>0.9041644669420204</v>
      </c>
      <c r="E420" s="171">
        <f t="shared" si="37"/>
        <v>0.002374356150062873</v>
      </c>
      <c r="F420" s="149"/>
      <c r="G420" s="31"/>
    </row>
    <row r="421" spans="1:7" ht="12.75" customHeight="1">
      <c r="A421" s="18">
        <v>7</v>
      </c>
      <c r="B421" s="297" t="s">
        <v>230</v>
      </c>
      <c r="C421" s="154">
        <f t="shared" si="38"/>
        <v>0.8898173887733537</v>
      </c>
      <c r="D421" s="154">
        <f t="shared" si="39"/>
        <v>0.9010151794105907</v>
      </c>
      <c r="E421" s="171">
        <f t="shared" si="37"/>
        <v>0.011197790637237026</v>
      </c>
      <c r="F421" s="149"/>
      <c r="G421" s="31"/>
    </row>
    <row r="422" spans="1:7" ht="12.75" customHeight="1">
      <c r="A422" s="18">
        <v>8</v>
      </c>
      <c r="B422" s="297" t="s">
        <v>231</v>
      </c>
      <c r="C422" s="154">
        <f t="shared" si="38"/>
        <v>0.8954115216794094</v>
      </c>
      <c r="D422" s="154">
        <f t="shared" si="39"/>
        <v>0.9061108098556402</v>
      </c>
      <c r="E422" s="171">
        <f t="shared" si="37"/>
        <v>0.010699288176230781</v>
      </c>
      <c r="F422" s="149"/>
      <c r="G422" s="31"/>
    </row>
    <row r="423" spans="1:7" ht="12.75" customHeight="1">
      <c r="A423" s="18">
        <v>9</v>
      </c>
      <c r="B423" s="297" t="s">
        <v>232</v>
      </c>
      <c r="C423" s="154">
        <f t="shared" si="38"/>
        <v>0.9359355220792822</v>
      </c>
      <c r="D423" s="154">
        <f t="shared" si="39"/>
        <v>0.9512754080485556</v>
      </c>
      <c r="E423" s="171">
        <f t="shared" si="37"/>
        <v>0.015339885969273381</v>
      </c>
      <c r="F423" s="149"/>
      <c r="G423" s="31"/>
    </row>
    <row r="424" spans="1:7" ht="12.75" customHeight="1">
      <c r="A424" s="18">
        <v>10</v>
      </c>
      <c r="B424" s="297" t="s">
        <v>233</v>
      </c>
      <c r="C424" s="154">
        <f t="shared" si="38"/>
        <v>0.9503821961534843</v>
      </c>
      <c r="D424" s="154">
        <f t="shared" si="39"/>
        <v>0.9570550738481888</v>
      </c>
      <c r="E424" s="171">
        <f t="shared" si="37"/>
        <v>0.006672877694704482</v>
      </c>
      <c r="F424" s="149"/>
      <c r="G424" s="31"/>
    </row>
    <row r="425" spans="1:7" ht="12.75" customHeight="1">
      <c r="A425" s="18">
        <v>11</v>
      </c>
      <c r="B425" s="297" t="s">
        <v>234</v>
      </c>
      <c r="C425" s="154">
        <f t="shared" si="38"/>
        <v>0.8705328620094135</v>
      </c>
      <c r="D425" s="154">
        <f t="shared" si="39"/>
        <v>0.8921165958312856</v>
      </c>
      <c r="E425" s="171">
        <f t="shared" si="37"/>
        <v>0.021583733821872064</v>
      </c>
      <c r="F425" s="149"/>
      <c r="G425" s="31"/>
    </row>
    <row r="426" spans="1:7" ht="12.75" customHeight="1">
      <c r="A426" s="18">
        <v>12</v>
      </c>
      <c r="B426" s="297" t="s">
        <v>235</v>
      </c>
      <c r="C426" s="154">
        <f t="shared" si="38"/>
        <v>0.9400561140986673</v>
      </c>
      <c r="D426" s="154">
        <f t="shared" si="39"/>
        <v>0.9478749902975648</v>
      </c>
      <c r="E426" s="171">
        <f t="shared" si="37"/>
        <v>0.00781887619889754</v>
      </c>
      <c r="F426" s="149"/>
      <c r="G426" s="31"/>
    </row>
    <row r="427" spans="1:7" ht="12.75" customHeight="1">
      <c r="A427" s="18">
        <v>13</v>
      </c>
      <c r="B427" s="297" t="s">
        <v>236</v>
      </c>
      <c r="C427" s="154">
        <f t="shared" si="38"/>
        <v>0.8791969762458731</v>
      </c>
      <c r="D427" s="154">
        <f t="shared" si="39"/>
        <v>0.8852159426790096</v>
      </c>
      <c r="E427" s="171">
        <f t="shared" si="37"/>
        <v>0.006018966433136486</v>
      </c>
      <c r="F427" s="149"/>
      <c r="G427" s="31"/>
    </row>
    <row r="428" spans="1:7" ht="12.75" customHeight="1">
      <c r="A428" s="18">
        <v>14</v>
      </c>
      <c r="B428" s="297" t="s">
        <v>237</v>
      </c>
      <c r="C428" s="154">
        <f t="shared" si="38"/>
        <v>0.8903108994225686</v>
      </c>
      <c r="D428" s="154">
        <f t="shared" si="39"/>
        <v>0.8956390057663186</v>
      </c>
      <c r="E428" s="171">
        <f t="shared" si="37"/>
        <v>0.0053281063437500276</v>
      </c>
      <c r="F428" s="149"/>
      <c r="G428" s="31"/>
    </row>
    <row r="429" spans="1:7" ht="12.75" customHeight="1">
      <c r="A429" s="34"/>
      <c r="B429" s="1" t="s">
        <v>27</v>
      </c>
      <c r="C429" s="153">
        <f>E289</f>
        <v>0.9192756154797282</v>
      </c>
      <c r="D429" s="153">
        <f t="shared" si="39"/>
        <v>0.9298528770624657</v>
      </c>
      <c r="E429" s="170">
        <v>0</v>
      </c>
      <c r="F429" s="42"/>
      <c r="G429" s="31"/>
    </row>
    <row r="430" spans="1:7" ht="14.25" customHeight="1">
      <c r="A430" s="72"/>
      <c r="B430" s="73"/>
      <c r="C430" s="74"/>
      <c r="D430" s="74"/>
      <c r="E430" s="75"/>
      <c r="F430" s="76"/>
      <c r="G430" s="77" t="s">
        <v>12</v>
      </c>
    </row>
    <row r="431" spans="1:8" ht="14.25">
      <c r="A431" s="47" t="s">
        <v>191</v>
      </c>
      <c r="B431" s="48"/>
      <c r="C431" s="48"/>
      <c r="D431" s="48"/>
      <c r="E431" s="48"/>
      <c r="F431" s="48"/>
      <c r="G431" s="48"/>
      <c r="H431" s="48"/>
    </row>
    <row r="432" spans="2:8" ht="11.25" customHeight="1">
      <c r="B432" s="48"/>
      <c r="C432" s="48"/>
      <c r="D432" s="48"/>
      <c r="E432" s="48"/>
      <c r="F432" s="48"/>
      <c r="G432" s="48"/>
      <c r="H432" s="48"/>
    </row>
    <row r="433" spans="2:8" ht="14.25" customHeight="1">
      <c r="B433" s="48"/>
      <c r="C433" s="48"/>
      <c r="D433" s="48"/>
      <c r="F433" s="59" t="s">
        <v>64</v>
      </c>
      <c r="G433" s="48"/>
      <c r="H433" s="48"/>
    </row>
    <row r="434" spans="1:6" ht="59.25" customHeight="1">
      <c r="A434" s="88" t="s">
        <v>30</v>
      </c>
      <c r="B434" s="88" t="s">
        <v>31</v>
      </c>
      <c r="C434" s="129" t="s">
        <v>192</v>
      </c>
      <c r="D434" s="129" t="s">
        <v>65</v>
      </c>
      <c r="E434" s="129" t="s">
        <v>66</v>
      </c>
      <c r="F434" s="88" t="s">
        <v>67</v>
      </c>
    </row>
    <row r="435" spans="1:6" ht="15" customHeight="1">
      <c r="A435" s="49">
        <v>1</v>
      </c>
      <c r="B435" s="49">
        <v>2</v>
      </c>
      <c r="C435" s="50">
        <v>3</v>
      </c>
      <c r="D435" s="50">
        <v>4</v>
      </c>
      <c r="E435" s="50">
        <v>5</v>
      </c>
      <c r="F435" s="49">
        <v>6</v>
      </c>
    </row>
    <row r="436" spans="1:7" ht="12.75" customHeight="1">
      <c r="A436" s="18">
        <v>1</v>
      </c>
      <c r="B436" s="297" t="s">
        <v>224</v>
      </c>
      <c r="C436" s="230">
        <f>D174</f>
        <v>40372800</v>
      </c>
      <c r="D436" s="167">
        <v>4808.75</v>
      </c>
      <c r="E436" s="151">
        <f>D275</f>
        <v>4808.75</v>
      </c>
      <c r="F436" s="154">
        <f aca="true" t="shared" si="40" ref="F436:F450">E436/D436</f>
        <v>1</v>
      </c>
      <c r="G436" s="31"/>
    </row>
    <row r="437" spans="1:7" ht="12.75" customHeight="1">
      <c r="A437" s="18">
        <v>2</v>
      </c>
      <c r="B437" s="297" t="s">
        <v>225</v>
      </c>
      <c r="C437" s="230">
        <f aca="true" t="shared" si="41" ref="C437:C449">D175</f>
        <v>36471490</v>
      </c>
      <c r="D437" s="167">
        <v>4411.5635</v>
      </c>
      <c r="E437" s="151">
        <f aca="true" t="shared" si="42" ref="E437:E449">D276</f>
        <v>4411.5599999999995</v>
      </c>
      <c r="F437" s="154">
        <f t="shared" si="40"/>
        <v>0.9999992066304836</v>
      </c>
      <c r="G437" s="31"/>
    </row>
    <row r="438" spans="1:7" ht="12.75" customHeight="1">
      <c r="A438" s="18">
        <v>3</v>
      </c>
      <c r="B438" s="297" t="s">
        <v>226</v>
      </c>
      <c r="C438" s="230">
        <f t="shared" si="41"/>
        <v>11328838</v>
      </c>
      <c r="D438" s="167">
        <v>1388.0457000000001</v>
      </c>
      <c r="E438" s="151">
        <f t="shared" si="42"/>
        <v>1388.05</v>
      </c>
      <c r="F438" s="154">
        <f t="shared" si="40"/>
        <v>1.0000030978807108</v>
      </c>
      <c r="G438" s="31"/>
    </row>
    <row r="439" spans="1:7" ht="12.75" customHeight="1">
      <c r="A439" s="18">
        <v>4</v>
      </c>
      <c r="B439" s="297" t="s">
        <v>227</v>
      </c>
      <c r="C439" s="230">
        <f t="shared" si="41"/>
        <v>26021838</v>
      </c>
      <c r="D439" s="167">
        <v>3185.9156999999996</v>
      </c>
      <c r="E439" s="151">
        <f t="shared" si="42"/>
        <v>3185.92</v>
      </c>
      <c r="F439" s="154">
        <f t="shared" si="40"/>
        <v>1.0000013496904518</v>
      </c>
      <c r="G439" s="31"/>
    </row>
    <row r="440" spans="1:7" ht="12.75" customHeight="1">
      <c r="A440" s="18">
        <v>5</v>
      </c>
      <c r="B440" s="297" t="s">
        <v>228</v>
      </c>
      <c r="C440" s="230">
        <f t="shared" si="41"/>
        <v>22745898</v>
      </c>
      <c r="D440" s="167">
        <v>2765.7246999999998</v>
      </c>
      <c r="E440" s="151">
        <f t="shared" si="42"/>
        <v>2765.7200000000003</v>
      </c>
      <c r="F440" s="154">
        <f t="shared" si="40"/>
        <v>0.9999983006262338</v>
      </c>
      <c r="G440" s="31"/>
    </row>
    <row r="441" spans="1:7" ht="12.75" customHeight="1">
      <c r="A441" s="18">
        <v>6</v>
      </c>
      <c r="B441" s="297" t="s">
        <v>229</v>
      </c>
      <c r="C441" s="230">
        <f t="shared" si="41"/>
        <v>14557542</v>
      </c>
      <c r="D441" s="167">
        <v>1758.1313</v>
      </c>
      <c r="E441" s="151">
        <f t="shared" si="42"/>
        <v>1758.13</v>
      </c>
      <c r="F441" s="154">
        <f t="shared" si="40"/>
        <v>0.9999992605785473</v>
      </c>
      <c r="G441" s="31"/>
    </row>
    <row r="442" spans="1:7" ht="12.75" customHeight="1">
      <c r="A442" s="18">
        <v>7</v>
      </c>
      <c r="B442" s="297" t="s">
        <v>230</v>
      </c>
      <c r="C442" s="230">
        <f t="shared" si="41"/>
        <v>34991238</v>
      </c>
      <c r="D442" s="167">
        <v>4218.8157</v>
      </c>
      <c r="E442" s="151">
        <f t="shared" si="42"/>
        <v>4218.82</v>
      </c>
      <c r="F442" s="154">
        <f t="shared" si="40"/>
        <v>1.0000010192433861</v>
      </c>
      <c r="G442" s="31"/>
    </row>
    <row r="443" spans="1:7" ht="12.75" customHeight="1">
      <c r="A443" s="18">
        <v>8</v>
      </c>
      <c r="B443" s="297" t="s">
        <v>231</v>
      </c>
      <c r="C443" s="230">
        <f t="shared" si="41"/>
        <v>41983526</v>
      </c>
      <c r="D443" s="167">
        <v>5019.4789</v>
      </c>
      <c r="E443" s="151">
        <f t="shared" si="42"/>
        <v>5019.48</v>
      </c>
      <c r="F443" s="154">
        <f t="shared" si="40"/>
        <v>1.0000002191462543</v>
      </c>
      <c r="G443" s="31"/>
    </row>
    <row r="444" spans="1:7" ht="12.75" customHeight="1">
      <c r="A444" s="18">
        <v>9</v>
      </c>
      <c r="B444" s="297" t="s">
        <v>232</v>
      </c>
      <c r="C444" s="230">
        <f t="shared" si="41"/>
        <v>49292038</v>
      </c>
      <c r="D444" s="167">
        <v>5863.1357</v>
      </c>
      <c r="E444" s="151">
        <f t="shared" si="42"/>
        <v>5863.14</v>
      </c>
      <c r="F444" s="154">
        <f t="shared" si="40"/>
        <v>1.000000733395954</v>
      </c>
      <c r="G444" s="31"/>
    </row>
    <row r="445" spans="1:7" ht="12.75" customHeight="1">
      <c r="A445" s="18">
        <v>10</v>
      </c>
      <c r="B445" s="297" t="s">
        <v>233</v>
      </c>
      <c r="C445" s="230">
        <f t="shared" si="41"/>
        <v>104196646</v>
      </c>
      <c r="D445" s="167">
        <v>12424.4669</v>
      </c>
      <c r="E445" s="151">
        <f t="shared" si="42"/>
        <v>12424.470000000001</v>
      </c>
      <c r="F445" s="154">
        <f t="shared" si="40"/>
        <v>1.0000002495076872</v>
      </c>
      <c r="G445" s="31"/>
    </row>
    <row r="446" spans="1:7" ht="12.75" customHeight="1">
      <c r="A446" s="18">
        <v>11</v>
      </c>
      <c r="B446" s="297" t="s">
        <v>234</v>
      </c>
      <c r="C446" s="230">
        <f t="shared" si="41"/>
        <v>51505266</v>
      </c>
      <c r="D446" s="167">
        <v>6240.3799</v>
      </c>
      <c r="E446" s="151">
        <f t="shared" si="42"/>
        <v>6240.38</v>
      </c>
      <c r="F446" s="154">
        <f t="shared" si="40"/>
        <v>1.0000000160246654</v>
      </c>
      <c r="G446" s="31"/>
    </row>
    <row r="447" spans="1:7" ht="12.75" customHeight="1">
      <c r="A447" s="18">
        <v>12</v>
      </c>
      <c r="B447" s="297" t="s">
        <v>235</v>
      </c>
      <c r="C447" s="230">
        <f t="shared" si="41"/>
        <v>16791318</v>
      </c>
      <c r="D447" s="167">
        <v>2010.3076999999998</v>
      </c>
      <c r="E447" s="151">
        <f t="shared" si="42"/>
        <v>2010.31</v>
      </c>
      <c r="F447" s="154">
        <f t="shared" si="40"/>
        <v>1.0000011441034624</v>
      </c>
      <c r="G447" s="31"/>
    </row>
    <row r="448" spans="1:7" ht="12.75" customHeight="1">
      <c r="A448" s="18">
        <v>13</v>
      </c>
      <c r="B448" s="297" t="s">
        <v>236</v>
      </c>
      <c r="C448" s="230">
        <f t="shared" si="41"/>
        <v>39719778</v>
      </c>
      <c r="D448" s="167">
        <v>4780.1467</v>
      </c>
      <c r="E448" s="151">
        <f t="shared" si="42"/>
        <v>4780.15</v>
      </c>
      <c r="F448" s="154">
        <f t="shared" si="40"/>
        <v>1.0000006903553817</v>
      </c>
      <c r="G448" s="31"/>
    </row>
    <row r="449" spans="1:7" ht="12.75" customHeight="1">
      <c r="A449" s="18">
        <v>14</v>
      </c>
      <c r="B449" s="297" t="s">
        <v>237</v>
      </c>
      <c r="C449" s="230">
        <f t="shared" si="41"/>
        <v>22696618</v>
      </c>
      <c r="D449" s="167">
        <v>2729.0726999999997</v>
      </c>
      <c r="E449" s="151">
        <f t="shared" si="42"/>
        <v>2729.0699999999997</v>
      </c>
      <c r="F449" s="154">
        <f t="shared" si="40"/>
        <v>0.9999990106529592</v>
      </c>
      <c r="G449" s="31"/>
    </row>
    <row r="450" spans="1:7" ht="12.75" customHeight="1">
      <c r="A450" s="34"/>
      <c r="B450" s="1" t="s">
        <v>27</v>
      </c>
      <c r="C450" s="227">
        <f>SUM(C436:C449)</f>
        <v>512674834</v>
      </c>
      <c r="D450" s="168">
        <f>SUM(D436:D449)</f>
        <v>61603.93509999999</v>
      </c>
      <c r="E450" s="152">
        <f>SUM(E436:E449)</f>
        <v>61603.95</v>
      </c>
      <c r="F450" s="153">
        <f t="shared" si="40"/>
        <v>1.0000002418676661</v>
      </c>
      <c r="G450" s="31"/>
    </row>
    <row r="451" spans="1:7" ht="6.75" customHeight="1">
      <c r="A451" s="97"/>
      <c r="B451" s="73"/>
      <c r="C451" s="74"/>
      <c r="D451" s="74"/>
      <c r="E451" s="75"/>
      <c r="F451" s="76"/>
      <c r="G451" s="77"/>
    </row>
    <row r="452" spans="1:8" ht="14.25">
      <c r="A452" s="47" t="s">
        <v>193</v>
      </c>
      <c r="B452" s="48"/>
      <c r="C452" s="48"/>
      <c r="D452" s="48"/>
      <c r="E452" s="48"/>
      <c r="F452" s="48"/>
      <c r="G452" s="48"/>
      <c r="H452" s="48"/>
    </row>
    <row r="453" spans="2:8" ht="11.25" customHeight="1">
      <c r="B453" s="48"/>
      <c r="C453" s="48"/>
      <c r="D453" s="48"/>
      <c r="E453" s="48"/>
      <c r="F453" s="48"/>
      <c r="G453" s="48"/>
      <c r="H453" s="48"/>
    </row>
    <row r="454" spans="2:8" ht="14.25" customHeight="1">
      <c r="B454" s="48"/>
      <c r="C454" s="48"/>
      <c r="D454" s="48"/>
      <c r="F454" s="59" t="s">
        <v>125</v>
      </c>
      <c r="G454" s="48"/>
      <c r="H454" s="48"/>
    </row>
    <row r="455" spans="1:6" ht="57.75" customHeight="1">
      <c r="A455" s="88" t="s">
        <v>30</v>
      </c>
      <c r="B455" s="88" t="s">
        <v>31</v>
      </c>
      <c r="C455" s="129" t="s">
        <v>192</v>
      </c>
      <c r="D455" s="129" t="s">
        <v>68</v>
      </c>
      <c r="E455" s="129" t="s">
        <v>69</v>
      </c>
      <c r="F455" s="88" t="s">
        <v>67</v>
      </c>
    </row>
    <row r="456" spans="1:6" ht="15" customHeight="1">
      <c r="A456" s="49">
        <v>1</v>
      </c>
      <c r="B456" s="49">
        <v>2</v>
      </c>
      <c r="C456" s="50">
        <v>3</v>
      </c>
      <c r="D456" s="50">
        <v>4</v>
      </c>
      <c r="E456" s="50">
        <v>5</v>
      </c>
      <c r="F456" s="49">
        <v>6</v>
      </c>
    </row>
    <row r="457" spans="1:7" ht="12.75" customHeight="1">
      <c r="A457" s="18">
        <v>1</v>
      </c>
      <c r="B457" s="297" t="s">
        <v>224</v>
      </c>
      <c r="C457" s="230">
        <f>C436</f>
        <v>40372800</v>
      </c>
      <c r="D457" s="164">
        <v>3229.824</v>
      </c>
      <c r="E457" s="164">
        <f>D394</f>
        <v>3229.83</v>
      </c>
      <c r="F457" s="169">
        <f aca="true" t="shared" si="43" ref="F457:F471">E457/D457</f>
        <v>1.000001857686363</v>
      </c>
      <c r="G457" s="31"/>
    </row>
    <row r="458" spans="1:7" ht="12.75" customHeight="1">
      <c r="A458" s="18">
        <v>2</v>
      </c>
      <c r="B458" s="297" t="s">
        <v>225</v>
      </c>
      <c r="C458" s="230">
        <f aca="true" t="shared" si="44" ref="C458:C470">C437</f>
        <v>36471490</v>
      </c>
      <c r="D458" s="164">
        <v>2917.7192</v>
      </c>
      <c r="E458" s="164">
        <f aca="true" t="shared" si="45" ref="E458:E470">D395</f>
        <v>2917.7200000000003</v>
      </c>
      <c r="F458" s="169">
        <f t="shared" si="43"/>
        <v>1.000000274186769</v>
      </c>
      <c r="G458" s="31"/>
    </row>
    <row r="459" spans="1:7" ht="12.75" customHeight="1">
      <c r="A459" s="18">
        <v>3</v>
      </c>
      <c r="B459" s="297" t="s">
        <v>226</v>
      </c>
      <c r="C459" s="230">
        <f t="shared" si="44"/>
        <v>11328838</v>
      </c>
      <c r="D459" s="164">
        <v>906.30704</v>
      </c>
      <c r="E459" s="164">
        <f t="shared" si="45"/>
        <v>906.3</v>
      </c>
      <c r="F459" s="169">
        <f t="shared" si="43"/>
        <v>0.9999922322130477</v>
      </c>
      <c r="G459" s="31"/>
    </row>
    <row r="460" spans="1:7" ht="12.75" customHeight="1">
      <c r="A460" s="18">
        <v>4</v>
      </c>
      <c r="B460" s="297" t="s">
        <v>227</v>
      </c>
      <c r="C460" s="230">
        <f t="shared" si="44"/>
        <v>26021838</v>
      </c>
      <c r="D460" s="164">
        <v>2081.74704</v>
      </c>
      <c r="E460" s="164">
        <f t="shared" si="45"/>
        <v>2081.75</v>
      </c>
      <c r="F460" s="169">
        <f t="shared" si="43"/>
        <v>1.000001421882651</v>
      </c>
      <c r="G460" s="31"/>
    </row>
    <row r="461" spans="1:7" ht="12.75" customHeight="1">
      <c r="A461" s="18">
        <v>5</v>
      </c>
      <c r="B461" s="297" t="s">
        <v>228</v>
      </c>
      <c r="C461" s="230">
        <f t="shared" si="44"/>
        <v>22745898</v>
      </c>
      <c r="D461" s="164">
        <v>1819.67184</v>
      </c>
      <c r="E461" s="164">
        <f t="shared" si="45"/>
        <v>1819.67</v>
      </c>
      <c r="F461" s="169">
        <f t="shared" si="43"/>
        <v>0.9999989888286671</v>
      </c>
      <c r="G461" s="31"/>
    </row>
    <row r="462" spans="1:7" ht="12.75" customHeight="1">
      <c r="A462" s="18">
        <v>6</v>
      </c>
      <c r="B462" s="297" t="s">
        <v>229</v>
      </c>
      <c r="C462" s="230">
        <f t="shared" si="44"/>
        <v>14557542</v>
      </c>
      <c r="D462" s="164">
        <v>1164.60336</v>
      </c>
      <c r="E462" s="164">
        <f t="shared" si="45"/>
        <v>1164.6</v>
      </c>
      <c r="F462" s="169">
        <f t="shared" si="43"/>
        <v>0.999997114897556</v>
      </c>
      <c r="G462" s="31"/>
    </row>
    <row r="463" spans="1:7" ht="12.75" customHeight="1">
      <c r="A463" s="18">
        <v>7</v>
      </c>
      <c r="B463" s="297" t="s">
        <v>230</v>
      </c>
      <c r="C463" s="230">
        <f t="shared" si="44"/>
        <v>34991238</v>
      </c>
      <c r="D463" s="164">
        <v>2799.29904</v>
      </c>
      <c r="E463" s="164">
        <f t="shared" si="45"/>
        <v>2799.31</v>
      </c>
      <c r="F463" s="169">
        <f t="shared" si="43"/>
        <v>1.000003915265873</v>
      </c>
      <c r="G463" s="31"/>
    </row>
    <row r="464" spans="1:7" ht="12.75" customHeight="1">
      <c r="A464" s="18">
        <v>8</v>
      </c>
      <c r="B464" s="297" t="s">
        <v>231</v>
      </c>
      <c r="C464" s="230">
        <f t="shared" si="44"/>
        <v>41983526</v>
      </c>
      <c r="D464" s="164">
        <v>3358.68208</v>
      </c>
      <c r="E464" s="164">
        <f t="shared" si="45"/>
        <v>3358.69</v>
      </c>
      <c r="F464" s="169">
        <f t="shared" si="43"/>
        <v>1.0000023580677813</v>
      </c>
      <c r="G464" s="31"/>
    </row>
    <row r="465" spans="1:7" ht="12.75" customHeight="1">
      <c r="A465" s="18">
        <v>9</v>
      </c>
      <c r="B465" s="297" t="s">
        <v>232</v>
      </c>
      <c r="C465" s="230">
        <f t="shared" si="44"/>
        <v>49292038</v>
      </c>
      <c r="D465" s="164">
        <v>3943.36304</v>
      </c>
      <c r="E465" s="164">
        <f t="shared" si="45"/>
        <v>3943.3599999999997</v>
      </c>
      <c r="F465" s="169">
        <f t="shared" si="43"/>
        <v>0.9999992290844212</v>
      </c>
      <c r="G465" s="31"/>
    </row>
    <row r="466" spans="1:7" ht="12.75" customHeight="1">
      <c r="A466" s="18">
        <v>10</v>
      </c>
      <c r="B466" s="297" t="s">
        <v>233</v>
      </c>
      <c r="C466" s="230">
        <f t="shared" si="44"/>
        <v>104196646</v>
      </c>
      <c r="D466" s="164">
        <v>8335.73168</v>
      </c>
      <c r="E466" s="164">
        <f t="shared" si="45"/>
        <v>8335.72</v>
      </c>
      <c r="F466" s="169">
        <f t="shared" si="43"/>
        <v>0.9999985988032665</v>
      </c>
      <c r="G466" s="31"/>
    </row>
    <row r="467" spans="1:7" ht="12.75" customHeight="1">
      <c r="A467" s="18">
        <v>11</v>
      </c>
      <c r="B467" s="297" t="s">
        <v>234</v>
      </c>
      <c r="C467" s="230">
        <f t="shared" si="44"/>
        <v>51505266</v>
      </c>
      <c r="D467" s="164">
        <v>4120.4212800000005</v>
      </c>
      <c r="E467" s="164">
        <f t="shared" si="45"/>
        <v>4120.41</v>
      </c>
      <c r="F467" s="169">
        <f t="shared" si="43"/>
        <v>0.9999972624158469</v>
      </c>
      <c r="G467" s="31"/>
    </row>
    <row r="468" spans="1:7" ht="12.75" customHeight="1">
      <c r="A468" s="18">
        <v>12</v>
      </c>
      <c r="B468" s="297" t="s">
        <v>235</v>
      </c>
      <c r="C468" s="230">
        <f t="shared" si="44"/>
        <v>16791318</v>
      </c>
      <c r="D468" s="164">
        <v>1343.30544</v>
      </c>
      <c r="E468" s="164">
        <f t="shared" si="45"/>
        <v>1343.3</v>
      </c>
      <c r="F468" s="169">
        <f t="shared" si="43"/>
        <v>0.999995950288119</v>
      </c>
      <c r="G468" s="31"/>
    </row>
    <row r="469" spans="1:7" ht="12.75" customHeight="1">
      <c r="A469" s="18">
        <v>13</v>
      </c>
      <c r="B469" s="297" t="s">
        <v>236</v>
      </c>
      <c r="C469" s="230">
        <f t="shared" si="44"/>
        <v>39719778</v>
      </c>
      <c r="D469" s="164">
        <v>3177.5822399999997</v>
      </c>
      <c r="E469" s="164">
        <f t="shared" si="45"/>
        <v>3177.58</v>
      </c>
      <c r="F469" s="169">
        <f t="shared" si="43"/>
        <v>0.9999992950615183</v>
      </c>
      <c r="G469" s="31"/>
    </row>
    <row r="470" spans="1:7" ht="12.75" customHeight="1">
      <c r="A470" s="18">
        <v>14</v>
      </c>
      <c r="B470" s="297" t="s">
        <v>237</v>
      </c>
      <c r="C470" s="230">
        <f t="shared" si="44"/>
        <v>22696618</v>
      </c>
      <c r="D470" s="164">
        <v>1815.72944</v>
      </c>
      <c r="E470" s="164">
        <f t="shared" si="45"/>
        <v>1815.72</v>
      </c>
      <c r="F470" s="169">
        <f t="shared" si="43"/>
        <v>0.9999948009875304</v>
      </c>
      <c r="G470" s="31"/>
    </row>
    <row r="471" spans="1:7" ht="12.75" customHeight="1">
      <c r="A471" s="34"/>
      <c r="B471" s="1" t="s">
        <v>27</v>
      </c>
      <c r="C471" s="227">
        <f>SUM(C457:C470)</f>
        <v>512674834</v>
      </c>
      <c r="D471" s="165">
        <f>SUM(D457:D470)</f>
        <v>41013.98672000001</v>
      </c>
      <c r="E471" s="165">
        <f>SUM(E457:E470)</f>
        <v>41013.96000000001</v>
      </c>
      <c r="F471" s="153">
        <f t="shared" si="43"/>
        <v>0.9999993485149302</v>
      </c>
      <c r="G471" s="31"/>
    </row>
    <row r="472" spans="1:8" ht="13.5" customHeight="1">
      <c r="A472" s="72"/>
      <c r="B472" s="73"/>
      <c r="C472" s="74"/>
      <c r="D472" s="74"/>
      <c r="E472" s="75"/>
      <c r="F472" s="76"/>
      <c r="G472" s="77"/>
      <c r="H472" s="10" t="s">
        <v>12</v>
      </c>
    </row>
    <row r="473" spans="1:7" ht="13.5" customHeight="1">
      <c r="A473" s="47" t="s">
        <v>70</v>
      </c>
      <c r="B473" s="101"/>
      <c r="C473" s="101"/>
      <c r="D473" s="102"/>
      <c r="E473" s="102"/>
      <c r="F473" s="102"/>
      <c r="G473" s="102"/>
    </row>
    <row r="474" spans="1:7" ht="13.5" customHeight="1">
      <c r="A474" s="101"/>
      <c r="B474" s="101"/>
      <c r="C474" s="101"/>
      <c r="D474" s="102"/>
      <c r="E474" s="102"/>
      <c r="F474" s="102"/>
      <c r="G474" s="102"/>
    </row>
    <row r="475" spans="1:7" ht="13.5" customHeight="1">
      <c r="A475" s="47" t="s">
        <v>196</v>
      </c>
      <c r="B475" s="101"/>
      <c r="C475" s="101"/>
      <c r="D475" s="102"/>
      <c r="E475" s="102"/>
      <c r="F475" s="102"/>
      <c r="G475" s="102"/>
    </row>
    <row r="476" spans="1:7" ht="13.5" customHeight="1">
      <c r="A476" s="47" t="s">
        <v>194</v>
      </c>
      <c r="B476" s="101"/>
      <c r="C476" s="101"/>
      <c r="D476" s="102"/>
      <c r="E476" s="102"/>
      <c r="F476" s="102"/>
      <c r="G476" s="102"/>
    </row>
    <row r="477" spans="1:8" ht="36.75" customHeight="1">
      <c r="A477" s="88" t="s">
        <v>37</v>
      </c>
      <c r="B477" s="88" t="s">
        <v>38</v>
      </c>
      <c r="C477" s="88" t="s">
        <v>195</v>
      </c>
      <c r="D477" s="88" t="s">
        <v>114</v>
      </c>
      <c r="E477" s="88" t="s">
        <v>116</v>
      </c>
      <c r="F477" s="184"/>
      <c r="G477" s="104"/>
      <c r="H477" s="10" t="s">
        <v>12</v>
      </c>
    </row>
    <row r="478" spans="1:7" ht="14.25">
      <c r="A478" s="103">
        <v>1</v>
      </c>
      <c r="B478" s="103">
        <v>2</v>
      </c>
      <c r="C478" s="103">
        <v>3</v>
      </c>
      <c r="D478" s="103">
        <v>4</v>
      </c>
      <c r="E478" s="103" t="s">
        <v>115</v>
      </c>
      <c r="F478" s="181"/>
      <c r="G478" s="181"/>
    </row>
    <row r="479" spans="1:7" ht="12.75" customHeight="1">
      <c r="A479" s="18">
        <v>1</v>
      </c>
      <c r="B479" s="297" t="s">
        <v>224</v>
      </c>
      <c r="C479" s="182">
        <v>1100</v>
      </c>
      <c r="D479" s="182">
        <v>1080</v>
      </c>
      <c r="E479" s="182">
        <f>D479-C479</f>
        <v>-20</v>
      </c>
      <c r="F479" s="185"/>
      <c r="G479" s="42"/>
    </row>
    <row r="480" spans="1:7" ht="12.75" customHeight="1">
      <c r="A480" s="18">
        <v>2</v>
      </c>
      <c r="B480" s="297" t="s">
        <v>225</v>
      </c>
      <c r="C480" s="182">
        <v>1002</v>
      </c>
      <c r="D480" s="182">
        <v>990</v>
      </c>
      <c r="E480" s="182">
        <f aca="true" t="shared" si="46" ref="E480:E493">D480-C480</f>
        <v>-12</v>
      </c>
      <c r="F480" s="185"/>
      <c r="G480" s="42"/>
    </row>
    <row r="481" spans="1:7" ht="12.75" customHeight="1">
      <c r="A481" s="18">
        <v>3</v>
      </c>
      <c r="B481" s="297" t="s">
        <v>226</v>
      </c>
      <c r="C481" s="182">
        <v>740</v>
      </c>
      <c r="D481" s="182">
        <v>732</v>
      </c>
      <c r="E481" s="182">
        <f t="shared" si="46"/>
        <v>-8</v>
      </c>
      <c r="F481" s="185"/>
      <c r="G481" s="42"/>
    </row>
    <row r="482" spans="1:7" ht="12.75" customHeight="1">
      <c r="A482" s="18">
        <v>4</v>
      </c>
      <c r="B482" s="297" t="s">
        <v>227</v>
      </c>
      <c r="C482" s="182">
        <v>838</v>
      </c>
      <c r="D482" s="182">
        <v>830</v>
      </c>
      <c r="E482" s="182">
        <f t="shared" si="46"/>
        <v>-8</v>
      </c>
      <c r="F482" s="185"/>
      <c r="G482" s="42"/>
    </row>
    <row r="483" spans="1:7" ht="12.75" customHeight="1">
      <c r="A483" s="18">
        <v>5</v>
      </c>
      <c r="B483" s="297" t="s">
        <v>228</v>
      </c>
      <c r="C483" s="182">
        <v>970</v>
      </c>
      <c r="D483" s="182">
        <v>959</v>
      </c>
      <c r="E483" s="182">
        <f t="shared" si="46"/>
        <v>-11</v>
      </c>
      <c r="F483" s="185"/>
      <c r="G483" s="42"/>
    </row>
    <row r="484" spans="1:7" ht="12.75" customHeight="1">
      <c r="A484" s="18">
        <v>6</v>
      </c>
      <c r="B484" s="297" t="s">
        <v>229</v>
      </c>
      <c r="C484" s="182">
        <v>602</v>
      </c>
      <c r="D484" s="182">
        <v>594</v>
      </c>
      <c r="E484" s="182">
        <f t="shared" si="46"/>
        <v>-8</v>
      </c>
      <c r="F484" s="185"/>
      <c r="G484" s="42"/>
    </row>
    <row r="485" spans="1:7" ht="12.75" customHeight="1">
      <c r="A485" s="18">
        <v>7</v>
      </c>
      <c r="B485" s="297" t="s">
        <v>230</v>
      </c>
      <c r="C485" s="182">
        <v>1082</v>
      </c>
      <c r="D485" s="182">
        <v>1075</v>
      </c>
      <c r="E485" s="182">
        <f t="shared" si="46"/>
        <v>-7</v>
      </c>
      <c r="F485" s="185"/>
      <c r="G485" s="42"/>
    </row>
    <row r="486" spans="1:7" ht="12.75" customHeight="1">
      <c r="A486" s="18">
        <v>8</v>
      </c>
      <c r="B486" s="297" t="s">
        <v>231</v>
      </c>
      <c r="C486" s="182">
        <v>1103</v>
      </c>
      <c r="D486" s="182">
        <v>1087</v>
      </c>
      <c r="E486" s="182">
        <f t="shared" si="46"/>
        <v>-16</v>
      </c>
      <c r="F486" s="185"/>
      <c r="G486" s="42"/>
    </row>
    <row r="487" spans="1:7" ht="12.75" customHeight="1">
      <c r="A487" s="18">
        <v>9</v>
      </c>
      <c r="B487" s="297" t="s">
        <v>232</v>
      </c>
      <c r="C487" s="182">
        <v>1172</v>
      </c>
      <c r="D487" s="182">
        <v>1157</v>
      </c>
      <c r="E487" s="182">
        <f t="shared" si="46"/>
        <v>-15</v>
      </c>
      <c r="F487" s="185"/>
      <c r="G487" s="42"/>
    </row>
    <row r="488" spans="1:7" ht="12.75" customHeight="1">
      <c r="A488" s="18">
        <v>10</v>
      </c>
      <c r="B488" s="297" t="s">
        <v>233</v>
      </c>
      <c r="C488" s="182">
        <v>1897</v>
      </c>
      <c r="D488" s="182">
        <v>1875</v>
      </c>
      <c r="E488" s="182">
        <f t="shared" si="46"/>
        <v>-22</v>
      </c>
      <c r="F488" s="185"/>
      <c r="G488" s="42"/>
    </row>
    <row r="489" spans="1:7" ht="12.75" customHeight="1">
      <c r="A489" s="18">
        <v>11</v>
      </c>
      <c r="B489" s="297" t="s">
        <v>234</v>
      </c>
      <c r="C489" s="182">
        <v>1493</v>
      </c>
      <c r="D489" s="182">
        <v>1471</v>
      </c>
      <c r="E489" s="182">
        <f t="shared" si="46"/>
        <v>-22</v>
      </c>
      <c r="F489" s="185"/>
      <c r="G489" s="42"/>
    </row>
    <row r="490" spans="1:7" ht="12.75" customHeight="1">
      <c r="A490" s="18">
        <v>12</v>
      </c>
      <c r="B490" s="297" t="s">
        <v>235</v>
      </c>
      <c r="C490" s="182">
        <v>406</v>
      </c>
      <c r="D490" s="182">
        <v>398</v>
      </c>
      <c r="E490" s="182">
        <f t="shared" si="46"/>
        <v>-8</v>
      </c>
      <c r="F490" s="185"/>
      <c r="G490" s="42"/>
    </row>
    <row r="491" spans="1:7" ht="12.75" customHeight="1">
      <c r="A491" s="18">
        <v>13</v>
      </c>
      <c r="B491" s="297" t="s">
        <v>236</v>
      </c>
      <c r="C491" s="182">
        <v>1461</v>
      </c>
      <c r="D491" s="182">
        <v>1443</v>
      </c>
      <c r="E491" s="182">
        <f t="shared" si="46"/>
        <v>-18</v>
      </c>
      <c r="F491" s="185"/>
      <c r="G491" s="42"/>
    </row>
    <row r="492" spans="1:7" ht="12.75" customHeight="1">
      <c r="A492" s="18">
        <v>14</v>
      </c>
      <c r="B492" s="297" t="s">
        <v>237</v>
      </c>
      <c r="C492" s="182">
        <v>688</v>
      </c>
      <c r="D492" s="182">
        <v>682</v>
      </c>
      <c r="E492" s="182">
        <f t="shared" si="46"/>
        <v>-6</v>
      </c>
      <c r="F492" s="185"/>
      <c r="G492" s="42"/>
    </row>
    <row r="493" spans="1:7" ht="15" customHeight="1">
      <c r="A493" s="34"/>
      <c r="B493" s="1" t="s">
        <v>27</v>
      </c>
      <c r="C493" s="183">
        <f>SUM(C479:C492)</f>
        <v>14554</v>
      </c>
      <c r="D493" s="183">
        <f>SUM(D479:D492)</f>
        <v>14373</v>
      </c>
      <c r="E493" s="183">
        <f t="shared" si="46"/>
        <v>-181</v>
      </c>
      <c r="F493" s="186"/>
      <c r="G493" s="38"/>
    </row>
    <row r="494" spans="1:7" ht="15" customHeight="1">
      <c r="A494" s="40"/>
      <c r="B494" s="2"/>
      <c r="C494" s="179"/>
      <c r="D494" s="180"/>
      <c r="E494" s="180"/>
      <c r="F494" s="180"/>
      <c r="G494" s="38"/>
    </row>
    <row r="495" spans="1:7" ht="15" customHeight="1">
      <c r="A495" s="40"/>
      <c r="B495" s="2"/>
      <c r="C495" s="179"/>
      <c r="D495" s="180"/>
      <c r="E495" s="180"/>
      <c r="F495" s="180"/>
      <c r="G495" s="38"/>
    </row>
    <row r="496" spans="1:7" ht="13.5" customHeight="1">
      <c r="A496" s="47" t="s">
        <v>71</v>
      </c>
      <c r="B496" s="101"/>
      <c r="C496" s="101"/>
      <c r="D496" s="102"/>
      <c r="E496" s="102"/>
      <c r="F496" s="102"/>
      <c r="G496" s="102"/>
    </row>
    <row r="497" spans="1:7" ht="13.5" customHeight="1">
      <c r="A497" s="47" t="s">
        <v>197</v>
      </c>
      <c r="B497" s="101"/>
      <c r="C497" s="101"/>
      <c r="D497" s="102"/>
      <c r="E497" s="102"/>
      <c r="F497" s="102"/>
      <c r="G497" s="102"/>
    </row>
    <row r="498" spans="1:7" ht="42" customHeight="1">
      <c r="A498" s="16" t="s">
        <v>37</v>
      </c>
      <c r="B498" s="16" t="s">
        <v>38</v>
      </c>
      <c r="C498" s="16" t="s">
        <v>198</v>
      </c>
      <c r="D498" s="16" t="s">
        <v>199</v>
      </c>
      <c r="E498" s="16" t="s">
        <v>72</v>
      </c>
      <c r="F498" s="16" t="s">
        <v>73</v>
      </c>
      <c r="G498" s="16" t="s">
        <v>74</v>
      </c>
    </row>
    <row r="499" spans="1:7" ht="14.25">
      <c r="A499" s="103">
        <v>1</v>
      </c>
      <c r="B499" s="103">
        <v>2</v>
      </c>
      <c r="C499" s="103">
        <v>3</v>
      </c>
      <c r="D499" s="103">
        <v>4</v>
      </c>
      <c r="E499" s="103">
        <v>5</v>
      </c>
      <c r="F499" s="103">
        <v>6</v>
      </c>
      <c r="G499" s="103">
        <v>7</v>
      </c>
    </row>
    <row r="500" spans="1:8" ht="12.75" customHeight="1">
      <c r="A500" s="195">
        <v>1</v>
      </c>
      <c r="B500" s="297" t="s">
        <v>224</v>
      </c>
      <c r="C500" s="192">
        <v>1220.8</v>
      </c>
      <c r="D500" s="192">
        <v>0.52</v>
      </c>
      <c r="E500" s="192">
        <v>1059.85</v>
      </c>
      <c r="F500" s="192">
        <f>D500+E500</f>
        <v>1060.37</v>
      </c>
      <c r="G500" s="205">
        <f>F500/C500</f>
        <v>0.8685861730013106</v>
      </c>
      <c r="H500" s="197"/>
    </row>
    <row r="501" spans="1:8" ht="12.75" customHeight="1">
      <c r="A501" s="195">
        <v>2</v>
      </c>
      <c r="B501" s="297" t="s">
        <v>225</v>
      </c>
      <c r="C501" s="192">
        <v>1112.52</v>
      </c>
      <c r="D501" s="192">
        <v>0.9199999999999999</v>
      </c>
      <c r="E501" s="192">
        <v>970.72</v>
      </c>
      <c r="F501" s="192">
        <f aca="true" t="shared" si="47" ref="F501:F513">D501+E501</f>
        <v>971.64</v>
      </c>
      <c r="G501" s="205">
        <f aca="true" t="shared" si="48" ref="G501:G513">F501/C501</f>
        <v>0.8733685686549455</v>
      </c>
      <c r="H501" s="197"/>
    </row>
    <row r="502" spans="1:8" ht="12.75" customHeight="1">
      <c r="A502" s="195">
        <v>3</v>
      </c>
      <c r="B502" s="297" t="s">
        <v>226</v>
      </c>
      <c r="C502" s="192">
        <v>815.5999999999999</v>
      </c>
      <c r="D502" s="192">
        <v>0.47</v>
      </c>
      <c r="E502" s="192">
        <v>713.8399999999999</v>
      </c>
      <c r="F502" s="192">
        <f t="shared" si="47"/>
        <v>714.31</v>
      </c>
      <c r="G502" s="205">
        <f t="shared" si="48"/>
        <v>0.8758092202059834</v>
      </c>
      <c r="H502" s="197"/>
    </row>
    <row r="503" spans="1:8" ht="12.75" customHeight="1">
      <c r="A503" s="195">
        <v>4</v>
      </c>
      <c r="B503" s="297" t="s">
        <v>227</v>
      </c>
      <c r="C503" s="192">
        <v>930.0799999999999</v>
      </c>
      <c r="D503" s="192">
        <v>0.6930000000000001</v>
      </c>
      <c r="E503" s="192">
        <v>813.44</v>
      </c>
      <c r="F503" s="192">
        <f t="shared" si="47"/>
        <v>814.133</v>
      </c>
      <c r="G503" s="205">
        <f t="shared" si="48"/>
        <v>0.8753365301909515</v>
      </c>
      <c r="H503" s="197"/>
    </row>
    <row r="504" spans="1:8" ht="12.75" customHeight="1">
      <c r="A504" s="195">
        <v>5</v>
      </c>
      <c r="B504" s="297" t="s">
        <v>228</v>
      </c>
      <c r="C504" s="192">
        <v>1078.4</v>
      </c>
      <c r="D504" s="192">
        <v>0.73</v>
      </c>
      <c r="E504" s="192">
        <v>941.52</v>
      </c>
      <c r="F504" s="192">
        <f t="shared" si="47"/>
        <v>942.25</v>
      </c>
      <c r="G504" s="205">
        <f t="shared" si="48"/>
        <v>0.8737481454005934</v>
      </c>
      <c r="H504" s="197"/>
    </row>
    <row r="505" spans="1:8" ht="12.75" customHeight="1">
      <c r="A505" s="195">
        <v>6</v>
      </c>
      <c r="B505" s="297" t="s">
        <v>229</v>
      </c>
      <c r="C505" s="192">
        <v>666.22</v>
      </c>
      <c r="D505" s="192">
        <v>0.7</v>
      </c>
      <c r="E505" s="192">
        <v>581.4</v>
      </c>
      <c r="F505" s="192">
        <f t="shared" si="47"/>
        <v>582.1</v>
      </c>
      <c r="G505" s="205">
        <f t="shared" si="48"/>
        <v>0.8737354027198223</v>
      </c>
      <c r="H505" s="197"/>
    </row>
    <row r="506" spans="1:8" ht="12.75" customHeight="1">
      <c r="A506" s="195">
        <v>7</v>
      </c>
      <c r="B506" s="297" t="s">
        <v>230</v>
      </c>
      <c r="C506" s="192">
        <v>1205.7199999999998</v>
      </c>
      <c r="D506" s="192">
        <v>1.2700000000000002</v>
      </c>
      <c r="E506" s="192">
        <v>1056.8400000000001</v>
      </c>
      <c r="F506" s="192">
        <f t="shared" si="47"/>
        <v>1058.1100000000001</v>
      </c>
      <c r="G506" s="205">
        <f t="shared" si="48"/>
        <v>0.8775752247619683</v>
      </c>
      <c r="H506" s="197"/>
    </row>
    <row r="507" spans="1:8" ht="12.75" customHeight="1">
      <c r="A507" s="195">
        <v>8</v>
      </c>
      <c r="B507" s="297" t="s">
        <v>231</v>
      </c>
      <c r="C507" s="192">
        <v>1225.58</v>
      </c>
      <c r="D507" s="192">
        <v>0.6</v>
      </c>
      <c r="E507" s="192">
        <v>1067.27</v>
      </c>
      <c r="F507" s="192">
        <f t="shared" si="47"/>
        <v>1067.87</v>
      </c>
      <c r="G507" s="205">
        <f t="shared" si="48"/>
        <v>0.8713180698118441</v>
      </c>
      <c r="H507" s="197"/>
    </row>
    <row r="508" spans="1:8" ht="12.75" customHeight="1">
      <c r="A508" s="195">
        <v>9</v>
      </c>
      <c r="B508" s="297" t="s">
        <v>232</v>
      </c>
      <c r="C508" s="192">
        <v>1296.32</v>
      </c>
      <c r="D508" s="192">
        <v>0.47000000000000003</v>
      </c>
      <c r="E508" s="192">
        <v>1132.61</v>
      </c>
      <c r="F508" s="192">
        <f t="shared" si="47"/>
        <v>1133.08</v>
      </c>
      <c r="G508" s="205">
        <f t="shared" si="48"/>
        <v>0.8740743026413231</v>
      </c>
      <c r="H508" s="197"/>
    </row>
    <row r="509" spans="1:8" ht="12.75" customHeight="1">
      <c r="A509" s="195">
        <v>10</v>
      </c>
      <c r="B509" s="297" t="s">
        <v>233</v>
      </c>
      <c r="C509" s="192">
        <v>2102.52</v>
      </c>
      <c r="D509" s="192">
        <v>1.29</v>
      </c>
      <c r="E509" s="192">
        <v>1836.23</v>
      </c>
      <c r="F509" s="192">
        <f t="shared" si="47"/>
        <v>1837.52</v>
      </c>
      <c r="G509" s="205">
        <f t="shared" si="48"/>
        <v>0.8739607708844624</v>
      </c>
      <c r="H509" s="197"/>
    </row>
    <row r="510" spans="1:8" ht="12.75" customHeight="1">
      <c r="A510" s="195">
        <v>11</v>
      </c>
      <c r="B510" s="297" t="s">
        <v>234</v>
      </c>
      <c r="C510" s="192">
        <v>1653.18</v>
      </c>
      <c r="D510" s="192">
        <v>1.6590000000000003</v>
      </c>
      <c r="E510" s="192">
        <v>1439.7599999999998</v>
      </c>
      <c r="F510" s="192">
        <f t="shared" si="47"/>
        <v>1441.4189999999999</v>
      </c>
      <c r="G510" s="205">
        <f t="shared" si="48"/>
        <v>0.8719068703952382</v>
      </c>
      <c r="H510" s="197"/>
    </row>
    <row r="511" spans="1:8" ht="12.75" customHeight="1">
      <c r="A511" s="195">
        <v>12</v>
      </c>
      <c r="B511" s="297" t="s">
        <v>235</v>
      </c>
      <c r="C511" s="192">
        <v>452.26</v>
      </c>
      <c r="D511" s="192">
        <v>0.5900000000000001</v>
      </c>
      <c r="E511" s="192">
        <v>391.31</v>
      </c>
      <c r="F511" s="192">
        <f t="shared" si="47"/>
        <v>391.9</v>
      </c>
      <c r="G511" s="205">
        <f t="shared" si="48"/>
        <v>0.8665369477734046</v>
      </c>
      <c r="H511" s="197"/>
    </row>
    <row r="512" spans="1:8" ht="12.75" customHeight="1">
      <c r="A512" s="195">
        <v>13</v>
      </c>
      <c r="B512" s="297" t="s">
        <v>236</v>
      </c>
      <c r="C512" s="192">
        <v>1615.96</v>
      </c>
      <c r="D512" s="192">
        <v>0.49</v>
      </c>
      <c r="E512" s="192">
        <v>1411.4399999999998</v>
      </c>
      <c r="F512" s="192">
        <f t="shared" si="47"/>
        <v>1411.9299999999998</v>
      </c>
      <c r="G512" s="205">
        <f t="shared" si="48"/>
        <v>0.8737406866506595</v>
      </c>
      <c r="H512" s="197"/>
    </row>
    <row r="513" spans="1:8" ht="12.75" customHeight="1">
      <c r="A513" s="195">
        <v>14</v>
      </c>
      <c r="B513" s="297" t="s">
        <v>237</v>
      </c>
      <c r="C513" s="192">
        <v>764.8800000000001</v>
      </c>
      <c r="D513" s="192">
        <v>0.31000000000000005</v>
      </c>
      <c r="E513" s="192">
        <v>669.56</v>
      </c>
      <c r="F513" s="192">
        <f t="shared" si="47"/>
        <v>669.8699999999999</v>
      </c>
      <c r="G513" s="205">
        <f t="shared" si="48"/>
        <v>0.8757844367743958</v>
      </c>
      <c r="H513" s="197"/>
    </row>
    <row r="514" spans="1:7" ht="15" customHeight="1">
      <c r="A514" s="34"/>
      <c r="B514" s="1" t="s">
        <v>27</v>
      </c>
      <c r="C514" s="165">
        <f>SUM(C500:C513)</f>
        <v>16140.04</v>
      </c>
      <c r="D514" s="165">
        <f>SUM(D500:D513)</f>
        <v>10.712</v>
      </c>
      <c r="E514" s="165">
        <f>SUM(E500:E513)</f>
        <v>14085.789999999999</v>
      </c>
      <c r="F514" s="165">
        <f>D514+E514</f>
        <v>14096.501999999999</v>
      </c>
      <c r="G514" s="39">
        <f>F514/C514</f>
        <v>0.8733870548028381</v>
      </c>
    </row>
    <row r="515" spans="1:7" ht="13.5" customHeight="1">
      <c r="A515" s="72"/>
      <c r="B515" s="73"/>
      <c r="C515" s="74"/>
      <c r="D515" s="74"/>
      <c r="E515" s="75"/>
      <c r="F515" s="76"/>
      <c r="G515" s="77"/>
    </row>
    <row r="516" spans="1:7" ht="13.5" customHeight="1">
      <c r="A516" s="47" t="s">
        <v>75</v>
      </c>
      <c r="B516" s="101"/>
      <c r="C516" s="101"/>
      <c r="D516" s="101"/>
      <c r="E516" s="102"/>
      <c r="F516" s="102"/>
      <c r="G516" s="102"/>
    </row>
    <row r="517" spans="1:7" ht="13.5" customHeight="1">
      <c r="A517" s="47" t="s">
        <v>194</v>
      </c>
      <c r="B517" s="101"/>
      <c r="C517" s="101"/>
      <c r="D517" s="101"/>
      <c r="E517" s="102"/>
      <c r="F517" s="102"/>
      <c r="G517" s="102"/>
    </row>
    <row r="518" spans="1:7" ht="57">
      <c r="A518" s="16" t="s">
        <v>37</v>
      </c>
      <c r="B518" s="16" t="s">
        <v>38</v>
      </c>
      <c r="C518" s="16" t="s">
        <v>200</v>
      </c>
      <c r="D518" s="16" t="s">
        <v>76</v>
      </c>
      <c r="E518" s="16" t="s">
        <v>77</v>
      </c>
      <c r="F518" s="16" t="s">
        <v>78</v>
      </c>
      <c r="G518" s="104"/>
    </row>
    <row r="519" spans="1:7" ht="15">
      <c r="A519" s="103">
        <v>1</v>
      </c>
      <c r="B519" s="103">
        <v>2</v>
      </c>
      <c r="C519" s="103">
        <v>3</v>
      </c>
      <c r="D519" s="103">
        <v>4</v>
      </c>
      <c r="E519" s="103">
        <v>5</v>
      </c>
      <c r="F519" s="103">
        <v>6</v>
      </c>
      <c r="G519" s="104"/>
    </row>
    <row r="520" spans="1:7" ht="12.75" customHeight="1">
      <c r="A520" s="18">
        <v>1</v>
      </c>
      <c r="B520" s="297" t="s">
        <v>224</v>
      </c>
      <c r="C520" s="192">
        <f>C500</f>
        <v>1220.8</v>
      </c>
      <c r="D520" s="192">
        <f>F500</f>
        <v>1060.37</v>
      </c>
      <c r="E520" s="192">
        <v>1005.34</v>
      </c>
      <c r="F520" s="222">
        <f>E520/C520</f>
        <v>0.8235091743119267</v>
      </c>
      <c r="G520" s="31"/>
    </row>
    <row r="521" spans="1:7" ht="12.75" customHeight="1">
      <c r="A521" s="18">
        <v>2</v>
      </c>
      <c r="B521" s="297" t="s">
        <v>225</v>
      </c>
      <c r="C521" s="192">
        <f aca="true" t="shared" si="49" ref="C521:C533">C501</f>
        <v>1112.52</v>
      </c>
      <c r="D521" s="192">
        <f aca="true" t="shared" si="50" ref="D521:D533">F501</f>
        <v>971.64</v>
      </c>
      <c r="E521" s="192">
        <v>921.5699999999999</v>
      </c>
      <c r="F521" s="222">
        <f aca="true" t="shared" si="51" ref="F521:F534">E521/C521</f>
        <v>0.8283626361773271</v>
      </c>
      <c r="G521" s="31"/>
    </row>
    <row r="522" spans="1:7" ht="12.75" customHeight="1">
      <c r="A522" s="18">
        <v>3</v>
      </c>
      <c r="B522" s="297" t="s">
        <v>226</v>
      </c>
      <c r="C522" s="192">
        <f t="shared" si="49"/>
        <v>815.5999999999999</v>
      </c>
      <c r="D522" s="192">
        <f t="shared" si="50"/>
        <v>714.31</v>
      </c>
      <c r="E522" s="192">
        <v>679.9</v>
      </c>
      <c r="F522" s="222">
        <f t="shared" si="51"/>
        <v>0.8336194212849437</v>
      </c>
      <c r="G522" s="31"/>
    </row>
    <row r="523" spans="1:7" ht="12.75" customHeight="1">
      <c r="A523" s="18">
        <v>4</v>
      </c>
      <c r="B523" s="297" t="s">
        <v>227</v>
      </c>
      <c r="C523" s="192">
        <f t="shared" si="49"/>
        <v>930.0799999999999</v>
      </c>
      <c r="D523" s="192">
        <f t="shared" si="50"/>
        <v>814.133</v>
      </c>
      <c r="E523" s="192">
        <v>772.51</v>
      </c>
      <c r="F523" s="222">
        <f t="shared" si="51"/>
        <v>0.8305844658523999</v>
      </c>
      <c r="G523" s="31"/>
    </row>
    <row r="524" spans="1:7" ht="12.75" customHeight="1">
      <c r="A524" s="18">
        <v>5</v>
      </c>
      <c r="B524" s="297" t="s">
        <v>228</v>
      </c>
      <c r="C524" s="192">
        <f t="shared" si="49"/>
        <v>1078.4</v>
      </c>
      <c r="D524" s="192">
        <f t="shared" si="50"/>
        <v>942.25</v>
      </c>
      <c r="E524" s="192">
        <v>893.12</v>
      </c>
      <c r="F524" s="222">
        <f t="shared" si="51"/>
        <v>0.8281899109792284</v>
      </c>
      <c r="G524" s="31"/>
    </row>
    <row r="525" spans="1:7" ht="12.75" customHeight="1">
      <c r="A525" s="18">
        <v>6</v>
      </c>
      <c r="B525" s="297" t="s">
        <v>229</v>
      </c>
      <c r="C525" s="192">
        <f t="shared" si="49"/>
        <v>666.22</v>
      </c>
      <c r="D525" s="192">
        <f t="shared" si="50"/>
        <v>582.1</v>
      </c>
      <c r="E525" s="192">
        <v>552.6300000000001</v>
      </c>
      <c r="F525" s="222">
        <f t="shared" si="51"/>
        <v>0.8295007655128938</v>
      </c>
      <c r="G525" s="31"/>
    </row>
    <row r="526" spans="1:7" ht="12.75" customHeight="1">
      <c r="A526" s="18">
        <v>7</v>
      </c>
      <c r="B526" s="297" t="s">
        <v>230</v>
      </c>
      <c r="C526" s="192">
        <f t="shared" si="49"/>
        <v>1205.7199999999998</v>
      </c>
      <c r="D526" s="192">
        <f t="shared" si="50"/>
        <v>1058.1100000000001</v>
      </c>
      <c r="E526" s="192">
        <v>1001.92</v>
      </c>
      <c r="F526" s="222">
        <f t="shared" si="51"/>
        <v>0.8309723650598814</v>
      </c>
      <c r="G526" s="31"/>
    </row>
    <row r="527" spans="1:7" ht="12.75" customHeight="1">
      <c r="A527" s="18">
        <v>8</v>
      </c>
      <c r="B527" s="297" t="s">
        <v>231</v>
      </c>
      <c r="C527" s="192">
        <f t="shared" si="49"/>
        <v>1225.58</v>
      </c>
      <c r="D527" s="192">
        <f t="shared" si="50"/>
        <v>1067.87</v>
      </c>
      <c r="E527" s="192">
        <v>1012.1800000000001</v>
      </c>
      <c r="F527" s="222">
        <f t="shared" si="51"/>
        <v>0.8258783596338062</v>
      </c>
      <c r="G527" s="31"/>
    </row>
    <row r="528" spans="1:7" ht="12.75" customHeight="1">
      <c r="A528" s="18">
        <v>9</v>
      </c>
      <c r="B528" s="297" t="s">
        <v>232</v>
      </c>
      <c r="C528" s="192">
        <f t="shared" si="49"/>
        <v>1296.32</v>
      </c>
      <c r="D528" s="192">
        <f t="shared" si="50"/>
        <v>1133.08</v>
      </c>
      <c r="E528" s="192">
        <v>1075.97</v>
      </c>
      <c r="F528" s="222">
        <f t="shared" si="51"/>
        <v>0.8300188225129598</v>
      </c>
      <c r="G528" s="31"/>
    </row>
    <row r="529" spans="1:7" ht="12.75" customHeight="1">
      <c r="A529" s="18">
        <v>10</v>
      </c>
      <c r="B529" s="297" t="s">
        <v>233</v>
      </c>
      <c r="C529" s="192">
        <f t="shared" si="49"/>
        <v>2102.52</v>
      </c>
      <c r="D529" s="192">
        <f t="shared" si="50"/>
        <v>1837.52</v>
      </c>
      <c r="E529" s="192">
        <v>1744.17</v>
      </c>
      <c r="F529" s="222">
        <f t="shared" si="51"/>
        <v>0.8295616688545174</v>
      </c>
      <c r="G529" s="31"/>
    </row>
    <row r="530" spans="1:7" ht="12.75" customHeight="1">
      <c r="A530" s="18">
        <v>11</v>
      </c>
      <c r="B530" s="297" t="s">
        <v>234</v>
      </c>
      <c r="C530" s="192">
        <f t="shared" si="49"/>
        <v>1653.18</v>
      </c>
      <c r="D530" s="192">
        <f t="shared" si="50"/>
        <v>1441.4189999999999</v>
      </c>
      <c r="E530" s="192">
        <v>1368.1599999999999</v>
      </c>
      <c r="F530" s="222">
        <f t="shared" si="51"/>
        <v>0.82759288159789</v>
      </c>
      <c r="G530" s="31"/>
    </row>
    <row r="531" spans="1:7" ht="12.75" customHeight="1">
      <c r="A531" s="18">
        <v>12</v>
      </c>
      <c r="B531" s="297" t="s">
        <v>235</v>
      </c>
      <c r="C531" s="192">
        <f t="shared" si="49"/>
        <v>452.26</v>
      </c>
      <c r="D531" s="192">
        <f t="shared" si="50"/>
        <v>391.9</v>
      </c>
      <c r="E531" s="192">
        <v>370.91999999999996</v>
      </c>
      <c r="F531" s="222">
        <f t="shared" si="51"/>
        <v>0.8201477026489187</v>
      </c>
      <c r="G531" s="31"/>
    </row>
    <row r="532" spans="1:7" ht="12.75" customHeight="1">
      <c r="A532" s="18">
        <v>13</v>
      </c>
      <c r="B532" s="297" t="s">
        <v>236</v>
      </c>
      <c r="C532" s="192">
        <f t="shared" si="49"/>
        <v>1615.96</v>
      </c>
      <c r="D532" s="192">
        <f t="shared" si="50"/>
        <v>1411.9299999999998</v>
      </c>
      <c r="E532" s="192">
        <v>1341.5</v>
      </c>
      <c r="F532" s="222">
        <f t="shared" si="51"/>
        <v>0.8301566870467091</v>
      </c>
      <c r="G532" s="31"/>
    </row>
    <row r="533" spans="1:7" ht="12.75" customHeight="1">
      <c r="A533" s="18">
        <v>14</v>
      </c>
      <c r="B533" s="297" t="s">
        <v>237</v>
      </c>
      <c r="C533" s="192">
        <f t="shared" si="49"/>
        <v>764.8800000000001</v>
      </c>
      <c r="D533" s="192">
        <f t="shared" si="50"/>
        <v>669.8699999999999</v>
      </c>
      <c r="E533" s="192">
        <v>635.12</v>
      </c>
      <c r="F533" s="222">
        <f t="shared" si="51"/>
        <v>0.8303524735906285</v>
      </c>
      <c r="G533" s="31"/>
    </row>
    <row r="534" spans="1:8" ht="14.25" customHeight="1">
      <c r="A534" s="34"/>
      <c r="B534" s="1" t="s">
        <v>27</v>
      </c>
      <c r="C534" s="165">
        <f>SUM(C520:C533)</f>
        <v>16140.04</v>
      </c>
      <c r="D534" s="165">
        <f>SUM(D520:D533)</f>
        <v>14096.502</v>
      </c>
      <c r="E534" s="165">
        <f>SUM(E520:E533)</f>
        <v>13375.010000000002</v>
      </c>
      <c r="F534" s="174">
        <f t="shared" si="51"/>
        <v>0.8286850590209195</v>
      </c>
      <c r="G534" s="31"/>
      <c r="H534" s="10" t="s">
        <v>12</v>
      </c>
    </row>
    <row r="535" spans="1:7" ht="13.5" customHeight="1">
      <c r="A535" s="105"/>
      <c r="B535" s="3"/>
      <c r="C535" s="4"/>
      <c r="D535" s="106"/>
      <c r="E535" s="107"/>
      <c r="F535" s="106"/>
      <c r="G535" s="134"/>
    </row>
    <row r="536" spans="1:7" ht="13.5" customHeight="1">
      <c r="A536" s="47" t="s">
        <v>79</v>
      </c>
      <c r="B536" s="101"/>
      <c r="C536" s="101"/>
      <c r="D536" s="101"/>
      <c r="E536" s="102"/>
      <c r="F536" s="102"/>
      <c r="G536" s="102"/>
    </row>
    <row r="537" spans="1:7" ht="13.5" customHeight="1">
      <c r="A537" s="47" t="s">
        <v>194</v>
      </c>
      <c r="B537" s="101"/>
      <c r="C537" s="101"/>
      <c r="D537" s="101"/>
      <c r="E537" s="102"/>
      <c r="F537" s="102"/>
      <c r="G537" s="102"/>
    </row>
    <row r="538" spans="1:7" ht="49.5" customHeight="1">
      <c r="A538" s="16" t="s">
        <v>37</v>
      </c>
      <c r="B538" s="16" t="s">
        <v>38</v>
      </c>
      <c r="C538" s="16" t="s">
        <v>200</v>
      </c>
      <c r="D538" s="16" t="s">
        <v>76</v>
      </c>
      <c r="E538" s="16" t="s">
        <v>201</v>
      </c>
      <c r="F538" s="16" t="s">
        <v>202</v>
      </c>
      <c r="G538" s="108"/>
    </row>
    <row r="539" spans="1:7" ht="14.25" customHeight="1">
      <c r="A539" s="103">
        <v>1</v>
      </c>
      <c r="B539" s="103">
        <v>2</v>
      </c>
      <c r="C539" s="103">
        <v>3</v>
      </c>
      <c r="D539" s="103">
        <v>4</v>
      </c>
      <c r="E539" s="103">
        <v>5</v>
      </c>
      <c r="F539" s="103">
        <v>6</v>
      </c>
      <c r="G539" s="108"/>
    </row>
    <row r="540" spans="1:7" ht="12.75" customHeight="1">
      <c r="A540" s="18">
        <v>1</v>
      </c>
      <c r="B540" s="297" t="s">
        <v>224</v>
      </c>
      <c r="C540" s="172">
        <f aca="true" t="shared" si="52" ref="C540:D553">C520</f>
        <v>1220.8</v>
      </c>
      <c r="D540" s="172">
        <f t="shared" si="52"/>
        <v>1060.37</v>
      </c>
      <c r="E540" s="172">
        <f>D540-E520</f>
        <v>55.02999999999986</v>
      </c>
      <c r="F540" s="173">
        <f>E540/C540</f>
        <v>0.0450769986893839</v>
      </c>
      <c r="G540" s="31"/>
    </row>
    <row r="541" spans="1:7" ht="12.75" customHeight="1">
      <c r="A541" s="18">
        <v>2</v>
      </c>
      <c r="B541" s="297" t="s">
        <v>225</v>
      </c>
      <c r="C541" s="172">
        <f t="shared" si="52"/>
        <v>1112.52</v>
      </c>
      <c r="D541" s="172">
        <f t="shared" si="52"/>
        <v>971.64</v>
      </c>
      <c r="E541" s="172">
        <f aca="true" t="shared" si="53" ref="E541:E553">D541-E521</f>
        <v>50.07000000000005</v>
      </c>
      <c r="F541" s="173">
        <f aca="true" t="shared" si="54" ref="F541:F553">E541/C541</f>
        <v>0.04500593247761842</v>
      </c>
      <c r="G541" s="31"/>
    </row>
    <row r="542" spans="1:7" ht="12.75" customHeight="1">
      <c r="A542" s="18">
        <v>3</v>
      </c>
      <c r="B542" s="297" t="s">
        <v>226</v>
      </c>
      <c r="C542" s="172">
        <f t="shared" si="52"/>
        <v>815.5999999999999</v>
      </c>
      <c r="D542" s="172">
        <f t="shared" si="52"/>
        <v>714.31</v>
      </c>
      <c r="E542" s="172">
        <f t="shared" si="53"/>
        <v>34.40999999999997</v>
      </c>
      <c r="F542" s="173">
        <f t="shared" si="54"/>
        <v>0.04218979892103969</v>
      </c>
      <c r="G542" s="31"/>
    </row>
    <row r="543" spans="1:7" ht="12.75" customHeight="1">
      <c r="A543" s="18">
        <v>4</v>
      </c>
      <c r="B543" s="297" t="s">
        <v>227</v>
      </c>
      <c r="C543" s="172">
        <f t="shared" si="52"/>
        <v>930.0799999999999</v>
      </c>
      <c r="D543" s="172">
        <f t="shared" si="52"/>
        <v>814.133</v>
      </c>
      <c r="E543" s="172">
        <f t="shared" si="53"/>
        <v>41.62300000000005</v>
      </c>
      <c r="F543" s="173">
        <f t="shared" si="54"/>
        <v>0.04475206433855158</v>
      </c>
      <c r="G543" s="31"/>
    </row>
    <row r="544" spans="1:7" ht="12.75" customHeight="1">
      <c r="A544" s="18">
        <v>5</v>
      </c>
      <c r="B544" s="297" t="s">
        <v>228</v>
      </c>
      <c r="C544" s="172">
        <f t="shared" si="52"/>
        <v>1078.4</v>
      </c>
      <c r="D544" s="172">
        <f t="shared" si="52"/>
        <v>942.25</v>
      </c>
      <c r="E544" s="172">
        <f t="shared" si="53"/>
        <v>49.129999999999995</v>
      </c>
      <c r="F544" s="173">
        <f t="shared" si="54"/>
        <v>0.045558234421364974</v>
      </c>
      <c r="G544" s="31"/>
    </row>
    <row r="545" spans="1:7" ht="12.75" customHeight="1">
      <c r="A545" s="18">
        <v>6</v>
      </c>
      <c r="B545" s="297" t="s">
        <v>229</v>
      </c>
      <c r="C545" s="172">
        <f t="shared" si="52"/>
        <v>666.22</v>
      </c>
      <c r="D545" s="172">
        <f t="shared" si="52"/>
        <v>582.1</v>
      </c>
      <c r="E545" s="172">
        <f t="shared" si="53"/>
        <v>29.469999999999914</v>
      </c>
      <c r="F545" s="173">
        <f t="shared" si="54"/>
        <v>0.04423463720692851</v>
      </c>
      <c r="G545" s="31"/>
    </row>
    <row r="546" spans="1:7" ht="12.75" customHeight="1">
      <c r="A546" s="18">
        <v>7</v>
      </c>
      <c r="B546" s="297" t="s">
        <v>230</v>
      </c>
      <c r="C546" s="172">
        <f t="shared" si="52"/>
        <v>1205.7199999999998</v>
      </c>
      <c r="D546" s="172">
        <f t="shared" si="52"/>
        <v>1058.1100000000001</v>
      </c>
      <c r="E546" s="172">
        <f t="shared" si="53"/>
        <v>56.19000000000017</v>
      </c>
      <c r="F546" s="173">
        <f t="shared" si="54"/>
        <v>0.046602859702086864</v>
      </c>
      <c r="G546" s="31"/>
    </row>
    <row r="547" spans="1:7" ht="12.75" customHeight="1">
      <c r="A547" s="18">
        <v>8</v>
      </c>
      <c r="B547" s="297" t="s">
        <v>231</v>
      </c>
      <c r="C547" s="172">
        <f t="shared" si="52"/>
        <v>1225.58</v>
      </c>
      <c r="D547" s="172">
        <f t="shared" si="52"/>
        <v>1067.87</v>
      </c>
      <c r="E547" s="172">
        <f t="shared" si="53"/>
        <v>55.68999999999983</v>
      </c>
      <c r="F547" s="173">
        <f t="shared" si="54"/>
        <v>0.045439710178038016</v>
      </c>
      <c r="G547" s="31"/>
    </row>
    <row r="548" spans="1:7" ht="12.75" customHeight="1">
      <c r="A548" s="18">
        <v>9</v>
      </c>
      <c r="B548" s="297" t="s">
        <v>232</v>
      </c>
      <c r="C548" s="172">
        <f t="shared" si="52"/>
        <v>1296.32</v>
      </c>
      <c r="D548" s="172">
        <f t="shared" si="52"/>
        <v>1133.08</v>
      </c>
      <c r="E548" s="172">
        <f t="shared" si="53"/>
        <v>57.1099999999999</v>
      </c>
      <c r="F548" s="173">
        <f t="shared" si="54"/>
        <v>0.04405548012836329</v>
      </c>
      <c r="G548" s="31"/>
    </row>
    <row r="549" spans="1:7" ht="12.75" customHeight="1">
      <c r="A549" s="18">
        <v>10</v>
      </c>
      <c r="B549" s="297" t="s">
        <v>233</v>
      </c>
      <c r="C549" s="172">
        <f t="shared" si="52"/>
        <v>2102.52</v>
      </c>
      <c r="D549" s="172">
        <f t="shared" si="52"/>
        <v>1837.52</v>
      </c>
      <c r="E549" s="172">
        <f t="shared" si="53"/>
        <v>93.34999999999991</v>
      </c>
      <c r="F549" s="173">
        <f t="shared" si="54"/>
        <v>0.04439910202994497</v>
      </c>
      <c r="G549" s="31"/>
    </row>
    <row r="550" spans="1:7" ht="12.75" customHeight="1">
      <c r="A550" s="18">
        <v>11</v>
      </c>
      <c r="B550" s="297" t="s">
        <v>234</v>
      </c>
      <c r="C550" s="172">
        <f t="shared" si="52"/>
        <v>1653.18</v>
      </c>
      <c r="D550" s="172">
        <f t="shared" si="52"/>
        <v>1441.4189999999999</v>
      </c>
      <c r="E550" s="172">
        <f t="shared" si="53"/>
        <v>73.25900000000001</v>
      </c>
      <c r="F550" s="173">
        <f t="shared" si="54"/>
        <v>0.04431398879734815</v>
      </c>
      <c r="G550" s="31"/>
    </row>
    <row r="551" spans="1:7" ht="12.75" customHeight="1">
      <c r="A551" s="18">
        <v>12</v>
      </c>
      <c r="B551" s="297" t="s">
        <v>235</v>
      </c>
      <c r="C551" s="172">
        <f t="shared" si="52"/>
        <v>452.26</v>
      </c>
      <c r="D551" s="172">
        <f t="shared" si="52"/>
        <v>391.9</v>
      </c>
      <c r="E551" s="172">
        <f t="shared" si="53"/>
        <v>20.980000000000018</v>
      </c>
      <c r="F551" s="173">
        <f t="shared" si="54"/>
        <v>0.04638924512448596</v>
      </c>
      <c r="G551" s="31"/>
    </row>
    <row r="552" spans="1:7" ht="12.75" customHeight="1">
      <c r="A552" s="18">
        <v>13</v>
      </c>
      <c r="B552" s="297" t="s">
        <v>236</v>
      </c>
      <c r="C552" s="172">
        <f t="shared" si="52"/>
        <v>1615.96</v>
      </c>
      <c r="D552" s="172">
        <f t="shared" si="52"/>
        <v>1411.9299999999998</v>
      </c>
      <c r="E552" s="172">
        <f t="shared" si="53"/>
        <v>70.42999999999984</v>
      </c>
      <c r="F552" s="173">
        <f t="shared" si="54"/>
        <v>0.04358399960395049</v>
      </c>
      <c r="G552" s="31"/>
    </row>
    <row r="553" spans="1:7" ht="12.75" customHeight="1">
      <c r="A553" s="18">
        <v>14</v>
      </c>
      <c r="B553" s="297" t="s">
        <v>237</v>
      </c>
      <c r="C553" s="172">
        <f t="shared" si="52"/>
        <v>764.8800000000001</v>
      </c>
      <c r="D553" s="172">
        <f t="shared" si="52"/>
        <v>669.8699999999999</v>
      </c>
      <c r="E553" s="172">
        <f t="shared" si="53"/>
        <v>34.749999999999886</v>
      </c>
      <c r="F553" s="173">
        <f t="shared" si="54"/>
        <v>0.045431963183767236</v>
      </c>
      <c r="G553" s="31"/>
    </row>
    <row r="554" spans="1:7" ht="12.75" customHeight="1">
      <c r="A554" s="34"/>
      <c r="B554" s="1" t="s">
        <v>27</v>
      </c>
      <c r="C554" s="165">
        <f>SUM(C540:C553)</f>
        <v>16140.04</v>
      </c>
      <c r="D554" s="165">
        <f>SUM(D540:D553)</f>
        <v>14096.502</v>
      </c>
      <c r="E554" s="165">
        <f>SUM(E540:E553)</f>
        <v>721.4919999999994</v>
      </c>
      <c r="F554" s="174">
        <f>E554/C554</f>
        <v>0.04470199578191872</v>
      </c>
      <c r="G554" s="31"/>
    </row>
    <row r="555" spans="1:7" ht="12.75" customHeight="1">
      <c r="A555" s="40"/>
      <c r="B555" s="2"/>
      <c r="C555" s="180"/>
      <c r="D555" s="180"/>
      <c r="E555" s="180"/>
      <c r="F555" s="186"/>
      <c r="G555" s="31"/>
    </row>
    <row r="556" ht="24" customHeight="1">
      <c r="A556" s="47" t="s">
        <v>80</v>
      </c>
    </row>
    <row r="557" ht="9" customHeight="1"/>
    <row r="558" ht="14.25">
      <c r="A558" s="9" t="s">
        <v>81</v>
      </c>
    </row>
    <row r="559" spans="1:7" ht="30" customHeight="1">
      <c r="A559" s="195" t="s">
        <v>20</v>
      </c>
      <c r="B559" s="195"/>
      <c r="C559" s="196" t="s">
        <v>34</v>
      </c>
      <c r="D559" s="196" t="s">
        <v>35</v>
      </c>
      <c r="E559" s="196" t="s">
        <v>6</v>
      </c>
      <c r="F559" s="196" t="s">
        <v>28</v>
      </c>
      <c r="G559" s="197"/>
    </row>
    <row r="560" spans="1:7" ht="13.5" customHeight="1">
      <c r="A560" s="289">
        <v>1</v>
      </c>
      <c r="B560" s="289">
        <v>2</v>
      </c>
      <c r="C560" s="289">
        <v>3</v>
      </c>
      <c r="D560" s="289">
        <v>4</v>
      </c>
      <c r="E560" s="289" t="s">
        <v>36</v>
      </c>
      <c r="F560" s="289">
        <v>6</v>
      </c>
      <c r="G560" s="197"/>
    </row>
    <row r="561" spans="1:7" ht="27" customHeight="1">
      <c r="A561" s="198">
        <v>1</v>
      </c>
      <c r="B561" s="199" t="s">
        <v>160</v>
      </c>
      <c r="C561" s="204">
        <v>359.68</v>
      </c>
      <c r="D561" s="204">
        <v>359.68</v>
      </c>
      <c r="E561" s="200">
        <f>C561-D561</f>
        <v>0</v>
      </c>
      <c r="F561" s="205">
        <f>E561/C561</f>
        <v>0</v>
      </c>
      <c r="G561" s="206"/>
    </row>
    <row r="562" spans="1:7" ht="28.5">
      <c r="A562" s="198">
        <v>2</v>
      </c>
      <c r="B562" s="199" t="s">
        <v>199</v>
      </c>
      <c r="C562" s="204">
        <v>10.94</v>
      </c>
      <c r="D562" s="204">
        <v>10.94</v>
      </c>
      <c r="E562" s="200">
        <f>C562-D562</f>
        <v>0</v>
      </c>
      <c r="F562" s="205">
        <f>E562/C562</f>
        <v>0</v>
      </c>
      <c r="G562" s="197"/>
    </row>
    <row r="563" spans="1:7" ht="28.5">
      <c r="A563" s="198">
        <v>3</v>
      </c>
      <c r="B563" s="199" t="s">
        <v>203</v>
      </c>
      <c r="C563" s="204">
        <v>348.74</v>
      </c>
      <c r="D563" s="204">
        <v>348.74</v>
      </c>
      <c r="E563" s="200">
        <f>C563-D563</f>
        <v>0</v>
      </c>
      <c r="F563" s="205">
        <f>E563/C563</f>
        <v>0</v>
      </c>
      <c r="G563" s="197"/>
    </row>
    <row r="564" spans="1:7" ht="15.75" customHeight="1">
      <c r="A564" s="198">
        <v>4</v>
      </c>
      <c r="B564" s="207" t="s">
        <v>82</v>
      </c>
      <c r="C564" s="208">
        <f>SUM(C562:C563)</f>
        <v>359.68</v>
      </c>
      <c r="D564" s="208">
        <f>SUM(D562:D563)</f>
        <v>359.68</v>
      </c>
      <c r="E564" s="200">
        <f>C564-D564</f>
        <v>0</v>
      </c>
      <c r="F564" s="205">
        <f>E564/C564</f>
        <v>0</v>
      </c>
      <c r="G564" s="197" t="s">
        <v>12</v>
      </c>
    </row>
    <row r="565" spans="1:6" ht="15.75" customHeight="1">
      <c r="A565" s="32"/>
      <c r="B565" s="121"/>
      <c r="C565" s="188"/>
      <c r="D565" s="188"/>
      <c r="E565" s="65"/>
      <c r="F565" s="65"/>
    </row>
    <row r="566" spans="1:10" s="109" customFormat="1" ht="14.25">
      <c r="A566" s="9" t="s">
        <v>204</v>
      </c>
      <c r="J566" s="301"/>
    </row>
    <row r="567" spans="5:7" ht="14.25">
      <c r="E567" s="67" t="s">
        <v>123</v>
      </c>
      <c r="F567" s="110" t="s">
        <v>205</v>
      </c>
      <c r="G567" s="135"/>
    </row>
    <row r="568" spans="1:10" ht="28.5">
      <c r="A568" s="88" t="s">
        <v>20</v>
      </c>
      <c r="B568" s="88" t="s">
        <v>83</v>
      </c>
      <c r="C568" s="88" t="s">
        <v>206</v>
      </c>
      <c r="D568" s="88" t="s">
        <v>42</v>
      </c>
      <c r="E568" s="88" t="s">
        <v>84</v>
      </c>
      <c r="F568" s="88" t="s">
        <v>85</v>
      </c>
      <c r="G568" s="64"/>
      <c r="J568" s="302"/>
    </row>
    <row r="569" spans="1:7" ht="14.25">
      <c r="A569" s="111">
        <v>1</v>
      </c>
      <c r="B569" s="111">
        <v>2</v>
      </c>
      <c r="C569" s="111">
        <v>3</v>
      </c>
      <c r="D569" s="111">
        <v>4</v>
      </c>
      <c r="E569" s="111">
        <v>5</v>
      </c>
      <c r="F569" s="111">
        <v>6</v>
      </c>
      <c r="G569" s="136"/>
    </row>
    <row r="570" spans="1:7" ht="28.5">
      <c r="A570" s="112">
        <v>1</v>
      </c>
      <c r="B570" s="113" t="s">
        <v>86</v>
      </c>
      <c r="C570" s="114">
        <f>C561/2</f>
        <v>179.84</v>
      </c>
      <c r="D570" s="114">
        <v>174.37</v>
      </c>
      <c r="E570" s="116">
        <v>174.37</v>
      </c>
      <c r="F570" s="115">
        <f>E570/C570</f>
        <v>0.969584074733096</v>
      </c>
      <c r="G570" s="137"/>
    </row>
    <row r="571" spans="1:7" ht="89.25" customHeight="1">
      <c r="A571" s="112">
        <v>2</v>
      </c>
      <c r="B571" s="113" t="s">
        <v>87</v>
      </c>
      <c r="C571" s="114">
        <f>C570</f>
        <v>179.84</v>
      </c>
      <c r="D571" s="114">
        <v>185.31</v>
      </c>
      <c r="E571" s="116">
        <v>182.79</v>
      </c>
      <c r="F571" s="115">
        <f>E571/C571</f>
        <v>1.0164034697508897</v>
      </c>
      <c r="G571" s="138"/>
    </row>
    <row r="572" spans="1:7" ht="15">
      <c r="A572" s="419" t="s">
        <v>10</v>
      </c>
      <c r="B572" s="419"/>
      <c r="C572" s="117">
        <f>SUM(C570:C571)</f>
        <v>359.68</v>
      </c>
      <c r="D572" s="118">
        <f>SUM(D570:D571)</f>
        <v>359.68</v>
      </c>
      <c r="E572" s="118">
        <f>SUM(E570:E571)</f>
        <v>357.15999999999997</v>
      </c>
      <c r="F572" s="115">
        <f>E572/C572</f>
        <v>0.9929937722419928</v>
      </c>
      <c r="G572" s="139"/>
    </row>
    <row r="573" spans="1:7" s="132" customFormat="1" ht="22.5" customHeight="1">
      <c r="A573" s="420"/>
      <c r="B573" s="420"/>
      <c r="C573" s="420"/>
      <c r="D573" s="420"/>
      <c r="E573" s="420"/>
      <c r="F573" s="420"/>
      <c r="G573" s="420"/>
    </row>
    <row r="574" spans="1:7" ht="14.25">
      <c r="A574" s="121" t="s">
        <v>88</v>
      </c>
      <c r="B574" s="26"/>
      <c r="C574" s="26"/>
      <c r="D574" s="119"/>
      <c r="E574" s="26"/>
      <c r="F574" s="26"/>
      <c r="G574" s="120"/>
    </row>
    <row r="575" spans="1:7" ht="14.25">
      <c r="A575" s="121"/>
      <c r="B575" s="26"/>
      <c r="C575" s="26"/>
      <c r="D575" s="119"/>
      <c r="E575" s="26"/>
      <c r="F575" s="26"/>
      <c r="G575" s="120"/>
    </row>
    <row r="576" ht="14.25">
      <c r="A576" s="9" t="s">
        <v>89</v>
      </c>
    </row>
    <row r="577" spans="1:6" ht="30" customHeight="1">
      <c r="A577" s="18" t="s">
        <v>20</v>
      </c>
      <c r="B577" s="88" t="s">
        <v>83</v>
      </c>
      <c r="C577" s="52" t="s">
        <v>34</v>
      </c>
      <c r="D577" s="52" t="s">
        <v>35</v>
      </c>
      <c r="E577" s="52" t="s">
        <v>6</v>
      </c>
      <c r="F577" s="52" t="s">
        <v>28</v>
      </c>
    </row>
    <row r="578" spans="1:7" ht="13.5" customHeight="1">
      <c r="A578" s="195">
        <v>1</v>
      </c>
      <c r="B578" s="195">
        <v>2</v>
      </c>
      <c r="C578" s="195">
        <v>3</v>
      </c>
      <c r="D578" s="195">
        <v>4</v>
      </c>
      <c r="E578" s="195" t="s">
        <v>36</v>
      </c>
      <c r="F578" s="195">
        <v>6</v>
      </c>
      <c r="G578" s="197"/>
    </row>
    <row r="579" spans="1:7" ht="27" customHeight="1">
      <c r="A579" s="198">
        <v>1</v>
      </c>
      <c r="B579" s="199" t="s">
        <v>160</v>
      </c>
      <c r="C579" s="200">
        <v>502.61</v>
      </c>
      <c r="D579" s="200">
        <v>502.61</v>
      </c>
      <c r="E579" s="200">
        <f>C579-D579</f>
        <v>0</v>
      </c>
      <c r="F579" s="209">
        <v>0</v>
      </c>
      <c r="G579" s="197"/>
    </row>
    <row r="580" spans="1:7" ht="28.5">
      <c r="A580" s="198">
        <v>2</v>
      </c>
      <c r="B580" s="199" t="s">
        <v>199</v>
      </c>
      <c r="C580" s="200">
        <v>0.01</v>
      </c>
      <c r="D580" s="200">
        <v>0.01</v>
      </c>
      <c r="E580" s="200">
        <f>C580-D580</f>
        <v>0</v>
      </c>
      <c r="F580" s="205">
        <f>E580/C580</f>
        <v>0</v>
      </c>
      <c r="G580" s="197"/>
    </row>
    <row r="581" spans="1:7" ht="28.5">
      <c r="A581" s="198">
        <v>3</v>
      </c>
      <c r="B581" s="199" t="s">
        <v>203</v>
      </c>
      <c r="C581" s="200">
        <f>502.6+932.27</f>
        <v>1434.87</v>
      </c>
      <c r="D581" s="200">
        <v>1434.87</v>
      </c>
      <c r="E581" s="200">
        <f>C581-D581</f>
        <v>0</v>
      </c>
      <c r="F581" s="205">
        <f>E581/C581</f>
        <v>0</v>
      </c>
      <c r="G581" s="197"/>
    </row>
    <row r="582" spans="1:7" ht="15.75" customHeight="1">
      <c r="A582" s="198">
        <v>4</v>
      </c>
      <c r="B582" s="207" t="s">
        <v>82</v>
      </c>
      <c r="C582" s="210">
        <f>SUM(C580:C581)</f>
        <v>1434.8799999999999</v>
      </c>
      <c r="D582" s="210">
        <f>SUM(D580:D581)</f>
        <v>1434.8799999999999</v>
      </c>
      <c r="E582" s="200">
        <f>C582-D582</f>
        <v>0</v>
      </c>
      <c r="F582" s="211">
        <f>E582/C582</f>
        <v>0</v>
      </c>
      <c r="G582" s="197"/>
    </row>
    <row r="583" spans="1:6" ht="15.75" customHeight="1">
      <c r="A583" s="32"/>
      <c r="B583" s="121"/>
      <c r="C583" s="85"/>
      <c r="D583" s="85"/>
      <c r="E583" s="65"/>
      <c r="F583" s="38"/>
    </row>
    <row r="584" s="109" customFormat="1" ht="14.25">
      <c r="A584" s="9" t="s">
        <v>207</v>
      </c>
    </row>
    <row r="585" spans="6:8" ht="14.25">
      <c r="F585" s="110"/>
      <c r="G585" s="67" t="s">
        <v>123</v>
      </c>
      <c r="H585" s="187"/>
    </row>
    <row r="586" spans="1:8" ht="57">
      <c r="A586" s="88" t="s">
        <v>140</v>
      </c>
      <c r="B586" s="88" t="s">
        <v>90</v>
      </c>
      <c r="C586" s="88" t="s">
        <v>91</v>
      </c>
      <c r="D586" s="88" t="s">
        <v>92</v>
      </c>
      <c r="E586" s="88" t="s">
        <v>93</v>
      </c>
      <c r="F586" s="88" t="s">
        <v>6</v>
      </c>
      <c r="G586" s="88" t="s">
        <v>85</v>
      </c>
      <c r="H586" s="88" t="s">
        <v>94</v>
      </c>
    </row>
    <row r="587" spans="1:8" ht="14.25">
      <c r="A587" s="123">
        <v>1</v>
      </c>
      <c r="B587" s="123">
        <v>2</v>
      </c>
      <c r="C587" s="123">
        <v>3</v>
      </c>
      <c r="D587" s="123">
        <v>4</v>
      </c>
      <c r="E587" s="123">
        <v>5</v>
      </c>
      <c r="F587" s="123" t="s">
        <v>95</v>
      </c>
      <c r="G587" s="123">
        <v>7</v>
      </c>
      <c r="H587" s="124" t="s">
        <v>96</v>
      </c>
    </row>
    <row r="588" spans="1:8" ht="18" customHeight="1">
      <c r="A588" s="125">
        <f>C579</f>
        <v>502.61</v>
      </c>
      <c r="B588" s="125">
        <f>D582</f>
        <v>1434.8799999999999</v>
      </c>
      <c r="C588" s="126">
        <f>C243</f>
        <v>66590.81</v>
      </c>
      <c r="D588" s="126">
        <f>(C588*750)/100000</f>
        <v>499.431075</v>
      </c>
      <c r="E588" s="140">
        <v>1431.7</v>
      </c>
      <c r="F588" s="126">
        <f>D588-E588</f>
        <v>-932.2689250000001</v>
      </c>
      <c r="G588" s="115">
        <f>E588/A588</f>
        <v>2.8485306699031057</v>
      </c>
      <c r="H588" s="126">
        <f>B588-E588</f>
        <v>3.1799999999998363</v>
      </c>
    </row>
    <row r="589" spans="1:8" ht="21" customHeight="1">
      <c r="A589" s="141"/>
      <c r="B589" s="141"/>
      <c r="C589" s="142"/>
      <c r="D589" s="142"/>
      <c r="E589" s="143"/>
      <c r="F589" s="142"/>
      <c r="G589" s="144"/>
      <c r="H589" s="142"/>
    </row>
    <row r="590" s="304" customFormat="1" ht="12.75">
      <c r="A590" s="303" t="s">
        <v>208</v>
      </c>
    </row>
    <row r="591" s="304" customFormat="1" ht="6" customHeight="1">
      <c r="A591" s="303"/>
    </row>
    <row r="592" s="304" customFormat="1" ht="12.75">
      <c r="A592" s="305" t="s">
        <v>111</v>
      </c>
    </row>
    <row r="593" s="304" customFormat="1" ht="5.25" customHeight="1">
      <c r="A593" s="303"/>
    </row>
    <row r="594" spans="1:7" s="304" customFormat="1" ht="12.75">
      <c r="A594" s="306" t="s">
        <v>138</v>
      </c>
      <c r="B594" s="307"/>
      <c r="C594" s="307"/>
      <c r="D594" s="307"/>
      <c r="E594" s="307"/>
      <c r="F594" s="307"/>
      <c r="G594" s="308"/>
    </row>
    <row r="595" spans="1:7" s="304" customFormat="1" ht="12.75">
      <c r="A595" s="421" t="s">
        <v>239</v>
      </c>
      <c r="B595" s="422"/>
      <c r="C595" s="422"/>
      <c r="D595" s="422"/>
      <c r="E595" s="423"/>
      <c r="F595" s="308"/>
      <c r="G595" s="308"/>
    </row>
    <row r="596" spans="1:7" s="304" customFormat="1" ht="25.5">
      <c r="A596" s="309" t="s">
        <v>129</v>
      </c>
      <c r="B596" s="309" t="s">
        <v>130</v>
      </c>
      <c r="C596" s="309" t="s">
        <v>131</v>
      </c>
      <c r="D596" s="309" t="s">
        <v>132</v>
      </c>
      <c r="E596" s="309" t="s">
        <v>133</v>
      </c>
      <c r="F596" s="308"/>
      <c r="G596" s="310" t="s">
        <v>12</v>
      </c>
    </row>
    <row r="597" spans="1:7" s="304" customFormat="1" ht="12.75" customHeight="1">
      <c r="A597" s="437" t="s">
        <v>134</v>
      </c>
      <c r="B597" s="311" t="s">
        <v>215</v>
      </c>
      <c r="C597" s="312"/>
      <c r="D597" s="313">
        <v>1285</v>
      </c>
      <c r="E597" s="313">
        <v>770.95</v>
      </c>
      <c r="F597" s="308"/>
      <c r="G597" s="314"/>
    </row>
    <row r="598" spans="1:7" s="304" customFormat="1" ht="12.75">
      <c r="A598" s="438"/>
      <c r="B598" s="311" t="s">
        <v>217</v>
      </c>
      <c r="C598" s="312"/>
      <c r="D598" s="315">
        <v>1165</v>
      </c>
      <c r="E598" s="316">
        <v>1773.6</v>
      </c>
      <c r="F598" s="308"/>
      <c r="G598" s="314"/>
    </row>
    <row r="599" spans="1:7" s="304" customFormat="1" ht="12.75">
      <c r="A599" s="438"/>
      <c r="B599" s="311" t="s">
        <v>219</v>
      </c>
      <c r="C599" s="311"/>
      <c r="D599" s="317"/>
      <c r="E599" s="316"/>
      <c r="F599" s="308"/>
      <c r="G599" s="314"/>
    </row>
    <row r="600" spans="1:7" s="304" customFormat="1" ht="12.75">
      <c r="A600" s="438"/>
      <c r="B600" s="355" t="s">
        <v>238</v>
      </c>
      <c r="C600" s="311"/>
      <c r="D600" s="317">
        <v>3031</v>
      </c>
      <c r="E600" s="316">
        <v>12658.26</v>
      </c>
      <c r="F600" s="308"/>
      <c r="G600" s="314"/>
    </row>
    <row r="601" spans="1:7" s="304" customFormat="1" ht="12.75">
      <c r="A601" s="439"/>
      <c r="B601" s="318" t="s">
        <v>135</v>
      </c>
      <c r="C601" s="319"/>
      <c r="D601" s="320">
        <f>SUM(D597:D600)</f>
        <v>5481</v>
      </c>
      <c r="E601" s="320">
        <f>SUM(E597:E600)</f>
        <v>15202.810000000001</v>
      </c>
      <c r="F601" s="308"/>
      <c r="G601" s="308"/>
    </row>
    <row r="602" spans="1:7" s="304" customFormat="1" ht="12.75">
      <c r="A602" s="321"/>
      <c r="B602" s="322"/>
      <c r="C602" s="308"/>
      <c r="D602" s="323"/>
      <c r="E602" s="323"/>
      <c r="F602" s="308"/>
      <c r="G602" s="308"/>
    </row>
    <row r="603" spans="1:7" s="304" customFormat="1" ht="12.75">
      <c r="A603" s="324" t="s">
        <v>139</v>
      </c>
      <c r="B603" s="308"/>
      <c r="C603" s="308"/>
      <c r="D603" s="308"/>
      <c r="E603" s="308"/>
      <c r="F603" s="308"/>
      <c r="G603" s="308"/>
    </row>
    <row r="604" spans="1:7" s="304" customFormat="1" ht="12.75">
      <c r="A604" s="440" t="s">
        <v>100</v>
      </c>
      <c r="B604" s="425" t="s">
        <v>101</v>
      </c>
      <c r="C604" s="426"/>
      <c r="D604" s="425" t="s">
        <v>102</v>
      </c>
      <c r="E604" s="426"/>
      <c r="F604" s="425" t="s">
        <v>103</v>
      </c>
      <c r="G604" s="426"/>
    </row>
    <row r="605" spans="1:7" s="304" customFormat="1" ht="12.75">
      <c r="A605" s="441"/>
      <c r="B605" s="325" t="s">
        <v>104</v>
      </c>
      <c r="C605" s="326" t="s">
        <v>105</v>
      </c>
      <c r="D605" s="327" t="s">
        <v>104</v>
      </c>
      <c r="E605" s="327" t="s">
        <v>105</v>
      </c>
      <c r="F605" s="327" t="s">
        <v>104</v>
      </c>
      <c r="G605" s="327" t="s">
        <v>105</v>
      </c>
    </row>
    <row r="606" spans="1:7" s="304" customFormat="1" ht="12.75">
      <c r="A606" s="328" t="s">
        <v>248</v>
      </c>
      <c r="B606" s="329">
        <v>5481</v>
      </c>
      <c r="C606" s="330">
        <f>E601</f>
        <v>15202.810000000001</v>
      </c>
      <c r="D606" s="329">
        <f>B606</f>
        <v>5481</v>
      </c>
      <c r="E606" s="330">
        <f>C606</f>
        <v>15202.810000000001</v>
      </c>
      <c r="F606" s="331">
        <v>0</v>
      </c>
      <c r="G606" s="331">
        <v>0</v>
      </c>
    </row>
    <row r="607" spans="1:7" s="304" customFormat="1" ht="12.75">
      <c r="A607" s="332"/>
      <c r="B607" s="308"/>
      <c r="C607" s="308"/>
      <c r="D607" s="308"/>
      <c r="E607" s="308"/>
      <c r="F607" s="308"/>
      <c r="G607" s="308"/>
    </row>
    <row r="608" spans="1:7" s="304" customFormat="1" ht="12.75">
      <c r="A608" s="324" t="s">
        <v>249</v>
      </c>
      <c r="B608" s="308"/>
      <c r="C608" s="308"/>
      <c r="D608" s="308"/>
      <c r="E608" s="308"/>
      <c r="F608" s="308"/>
      <c r="G608" s="308"/>
    </row>
    <row r="609" spans="1:7" s="304" customFormat="1" ht="25.5" customHeight="1">
      <c r="A609" s="442" t="s">
        <v>211</v>
      </c>
      <c r="B609" s="443"/>
      <c r="C609" s="442" t="s">
        <v>250</v>
      </c>
      <c r="D609" s="443"/>
      <c r="E609" s="442" t="s">
        <v>106</v>
      </c>
      <c r="F609" s="443"/>
      <c r="G609" s="308"/>
    </row>
    <row r="610" spans="1:7" s="304" customFormat="1" ht="12.75">
      <c r="A610" s="309" t="s">
        <v>104</v>
      </c>
      <c r="B610" s="309" t="s">
        <v>107</v>
      </c>
      <c r="C610" s="309" t="s">
        <v>104</v>
      </c>
      <c r="D610" s="309" t="s">
        <v>107</v>
      </c>
      <c r="E610" s="309" t="s">
        <v>104</v>
      </c>
      <c r="F610" s="309" t="s">
        <v>108</v>
      </c>
      <c r="G610" s="308"/>
    </row>
    <row r="611" spans="1:7" s="304" customFormat="1" ht="12.75">
      <c r="A611" s="333">
        <v>1</v>
      </c>
      <c r="B611" s="333">
        <v>2</v>
      </c>
      <c r="C611" s="333">
        <v>3</v>
      </c>
      <c r="D611" s="333">
        <v>4</v>
      </c>
      <c r="E611" s="333">
        <v>5</v>
      </c>
      <c r="F611" s="333">
        <v>6</v>
      </c>
      <c r="G611" s="334"/>
    </row>
    <row r="612" spans="1:7" s="304" customFormat="1" ht="12.75">
      <c r="A612" s="329">
        <f>B606</f>
        <v>5481</v>
      </c>
      <c r="B612" s="330">
        <f>C606</f>
        <v>15202.810000000001</v>
      </c>
      <c r="C612" s="335">
        <v>2450</v>
      </c>
      <c r="D612" s="336">
        <v>2544.55</v>
      </c>
      <c r="E612" s="337">
        <f>C612/A612</f>
        <v>0.44699872286079184</v>
      </c>
      <c r="F612" s="337">
        <f>D612/B612</f>
        <v>0.16737366315832403</v>
      </c>
      <c r="G612" s="308"/>
    </row>
    <row r="613" spans="1:7" s="304" customFormat="1" ht="12.75">
      <c r="A613" s="338"/>
      <c r="B613" s="339"/>
      <c r="C613" s="340"/>
      <c r="D613" s="340"/>
      <c r="E613" s="341"/>
      <c r="F613" s="342"/>
      <c r="G613" s="343" t="s">
        <v>12</v>
      </c>
    </row>
    <row r="614" spans="1:7" s="304" customFormat="1" ht="12.75">
      <c r="A614" s="344" t="s">
        <v>109</v>
      </c>
      <c r="B614" s="308"/>
      <c r="C614" s="308"/>
      <c r="D614" s="308"/>
      <c r="E614" s="308"/>
      <c r="F614" s="308"/>
      <c r="G614" s="308"/>
    </row>
    <row r="615" spans="1:7" s="304" customFormat="1" ht="12.75">
      <c r="A615" s="324"/>
      <c r="B615" s="308"/>
      <c r="C615" s="308"/>
      <c r="D615" s="308"/>
      <c r="E615" s="308"/>
      <c r="F615" s="308"/>
      <c r="G615" s="308"/>
    </row>
    <row r="616" spans="1:7" s="304" customFormat="1" ht="12.75">
      <c r="A616" s="306" t="s">
        <v>241</v>
      </c>
      <c r="B616" s="308"/>
      <c r="C616" s="308"/>
      <c r="D616" s="308"/>
      <c r="E616" s="308"/>
      <c r="F616" s="308"/>
      <c r="G616" s="308"/>
    </row>
    <row r="617" spans="1:7" s="304" customFormat="1" ht="12.75">
      <c r="A617" s="345"/>
      <c r="B617" s="346"/>
      <c r="C617" s="307"/>
      <c r="D617" s="307"/>
      <c r="E617" s="307"/>
      <c r="F617" s="307"/>
      <c r="G617" s="308"/>
    </row>
    <row r="618" spans="1:7" s="304" customFormat="1" ht="12.75">
      <c r="A618" s="421" t="s">
        <v>242</v>
      </c>
      <c r="B618" s="422"/>
      <c r="C618" s="422"/>
      <c r="D618" s="422"/>
      <c r="E618" s="423"/>
      <c r="F618" s="308"/>
      <c r="G618" s="308"/>
    </row>
    <row r="619" spans="1:7" s="304" customFormat="1" ht="25.5">
      <c r="A619" s="309" t="s">
        <v>129</v>
      </c>
      <c r="B619" s="309" t="s">
        <v>130</v>
      </c>
      <c r="C619" s="309" t="s">
        <v>131</v>
      </c>
      <c r="D619" s="309" t="s">
        <v>132</v>
      </c>
      <c r="E619" s="309" t="s">
        <v>133</v>
      </c>
      <c r="F619" s="308"/>
      <c r="G619" s="310"/>
    </row>
    <row r="620" spans="1:7" s="304" customFormat="1" ht="12.75" customHeight="1">
      <c r="A620" s="444" t="s">
        <v>134</v>
      </c>
      <c r="B620" s="347" t="s">
        <v>243</v>
      </c>
      <c r="C620" s="312"/>
      <c r="D620" s="316">
        <v>4079</v>
      </c>
      <c r="E620" s="312">
        <v>203.95</v>
      </c>
      <c r="F620" s="308"/>
      <c r="G620" s="314"/>
    </row>
    <row r="621" spans="1:7" s="304" customFormat="1" ht="12.75">
      <c r="A621" s="444"/>
      <c r="B621" s="347" t="s">
        <v>216</v>
      </c>
      <c r="C621" s="312"/>
      <c r="D621" s="317"/>
      <c r="E621" s="317"/>
      <c r="F621" s="308"/>
      <c r="G621" s="314"/>
    </row>
    <row r="622" spans="1:7" s="304" customFormat="1" ht="12.75">
      <c r="A622" s="444"/>
      <c r="B622" s="347" t="s">
        <v>216</v>
      </c>
      <c r="C622" s="312"/>
      <c r="D622" s="317"/>
      <c r="E622" s="317"/>
      <c r="F622" s="308"/>
      <c r="G622" s="314"/>
    </row>
    <row r="623" spans="1:9" s="304" customFormat="1" ht="18" customHeight="1">
      <c r="A623" s="444"/>
      <c r="B623" s="347" t="s">
        <v>218</v>
      </c>
      <c r="C623" s="312"/>
      <c r="D623" s="348"/>
      <c r="E623" s="349"/>
      <c r="F623" s="308"/>
      <c r="G623" s="314"/>
      <c r="I623" s="304">
        <f>150/8</f>
        <v>18.75</v>
      </c>
    </row>
    <row r="624" spans="1:7" s="304" customFormat="1" ht="18" customHeight="1">
      <c r="A624" s="444"/>
      <c r="B624" s="445" t="s">
        <v>244</v>
      </c>
      <c r="C624" s="312"/>
      <c r="D624" s="348">
        <v>8279</v>
      </c>
      <c r="E624" s="349">
        <f>D624*5000/100000</f>
        <v>413.95</v>
      </c>
      <c r="F624" s="308"/>
      <c r="G624" s="314"/>
    </row>
    <row r="625" spans="1:7" s="304" customFormat="1" ht="18" customHeight="1">
      <c r="A625" s="444"/>
      <c r="B625" s="446"/>
      <c r="C625" s="350" t="s">
        <v>245</v>
      </c>
      <c r="D625" s="348">
        <v>1473</v>
      </c>
      <c r="E625" s="349">
        <f>D625*5000/100000</f>
        <v>73.65</v>
      </c>
      <c r="F625" s="308"/>
      <c r="G625" s="314"/>
    </row>
    <row r="626" spans="1:7" s="304" customFormat="1" ht="19.5" customHeight="1">
      <c r="A626" s="444"/>
      <c r="B626" s="351" t="s">
        <v>10</v>
      </c>
      <c r="C626" s="312"/>
      <c r="D626" s="316">
        <f>SUM(D620:D625)</f>
        <v>13831</v>
      </c>
      <c r="E626" s="316">
        <f>SUM(E620:E625)</f>
        <v>691.55</v>
      </c>
      <c r="F626" s="308"/>
      <c r="G626" s="308"/>
    </row>
    <row r="627" spans="1:7" s="304" customFormat="1" ht="17.25" customHeight="1">
      <c r="A627" s="447"/>
      <c r="B627" s="447"/>
      <c r="C627" s="447"/>
      <c r="D627" s="447"/>
      <c r="E627" s="447"/>
      <c r="F627" s="308"/>
      <c r="G627" s="308"/>
    </row>
    <row r="628" spans="1:7" s="304" customFormat="1" ht="12.75">
      <c r="A628" s="324"/>
      <c r="B628" s="308"/>
      <c r="C628" s="308"/>
      <c r="D628" s="308"/>
      <c r="E628" s="308"/>
      <c r="F628" s="308"/>
      <c r="G628" s="308"/>
    </row>
    <row r="629" spans="1:7" s="304" customFormat="1" ht="12.75">
      <c r="A629" s="324" t="s">
        <v>246</v>
      </c>
      <c r="B629" s="308"/>
      <c r="C629" s="308"/>
      <c r="D629" s="308"/>
      <c r="E629" s="308"/>
      <c r="F629" s="308"/>
      <c r="G629" s="308"/>
    </row>
    <row r="630" spans="1:7" s="304" customFormat="1" ht="12.75">
      <c r="A630" s="440" t="s">
        <v>100</v>
      </c>
      <c r="B630" s="425" t="s">
        <v>101</v>
      </c>
      <c r="C630" s="426"/>
      <c r="D630" s="425" t="s">
        <v>102</v>
      </c>
      <c r="E630" s="426"/>
      <c r="F630" s="425" t="s">
        <v>103</v>
      </c>
      <c r="G630" s="426"/>
    </row>
    <row r="631" spans="1:7" s="304" customFormat="1" ht="12.75">
      <c r="A631" s="441"/>
      <c r="B631" s="325" t="s">
        <v>104</v>
      </c>
      <c r="C631" s="326" t="s">
        <v>105</v>
      </c>
      <c r="D631" s="327" t="s">
        <v>104</v>
      </c>
      <c r="E631" s="327" t="s">
        <v>105</v>
      </c>
      <c r="F631" s="327" t="s">
        <v>104</v>
      </c>
      <c r="G631" s="327" t="s">
        <v>105</v>
      </c>
    </row>
    <row r="632" spans="1:7" s="304" customFormat="1" ht="12.75">
      <c r="A632" s="352" t="s">
        <v>248</v>
      </c>
      <c r="B632" s="316">
        <v>13831</v>
      </c>
      <c r="C632" s="312">
        <v>691.55</v>
      </c>
      <c r="D632" s="316">
        <v>13831</v>
      </c>
      <c r="E632" s="312">
        <v>691.55</v>
      </c>
      <c r="F632" s="331">
        <v>0</v>
      </c>
      <c r="G632" s="331">
        <v>0</v>
      </c>
    </row>
    <row r="633" spans="1:7" s="304" customFormat="1" ht="12.75">
      <c r="A633" s="332"/>
      <c r="B633" s="308"/>
      <c r="C633" s="308"/>
      <c r="D633" s="308"/>
      <c r="E633" s="308"/>
      <c r="F633" s="308"/>
      <c r="G633" s="308"/>
    </row>
    <row r="634" spans="1:7" s="304" customFormat="1" ht="12.75">
      <c r="A634" s="324" t="s">
        <v>251</v>
      </c>
      <c r="B634" s="308"/>
      <c r="C634" s="308"/>
      <c r="D634" s="308"/>
      <c r="E634" s="308"/>
      <c r="F634" s="308"/>
      <c r="G634" s="308"/>
    </row>
    <row r="635" spans="1:7" s="304" customFormat="1" ht="12.75" customHeight="1">
      <c r="A635" s="442" t="s">
        <v>247</v>
      </c>
      <c r="B635" s="443"/>
      <c r="C635" s="442" t="s">
        <v>240</v>
      </c>
      <c r="D635" s="443"/>
      <c r="E635" s="442" t="s">
        <v>106</v>
      </c>
      <c r="F635" s="443"/>
      <c r="G635" s="308"/>
    </row>
    <row r="636" spans="1:7" s="304" customFormat="1" ht="12.75">
      <c r="A636" s="309" t="s">
        <v>104</v>
      </c>
      <c r="B636" s="309" t="s">
        <v>107</v>
      </c>
      <c r="C636" s="309" t="s">
        <v>104</v>
      </c>
      <c r="D636" s="309" t="s">
        <v>107</v>
      </c>
      <c r="E636" s="309" t="s">
        <v>104</v>
      </c>
      <c r="F636" s="309" t="s">
        <v>108</v>
      </c>
      <c r="G636" s="308"/>
    </row>
    <row r="637" spans="1:7" s="304" customFormat="1" ht="12.75">
      <c r="A637" s="333">
        <v>1</v>
      </c>
      <c r="B637" s="333">
        <v>2</v>
      </c>
      <c r="C637" s="333">
        <v>3</v>
      </c>
      <c r="D637" s="333">
        <v>4</v>
      </c>
      <c r="E637" s="333">
        <v>5</v>
      </c>
      <c r="F637" s="333">
        <v>6</v>
      </c>
      <c r="G637" s="334"/>
    </row>
    <row r="638" spans="1:7" s="304" customFormat="1" ht="12.75">
      <c r="A638" s="316">
        <f>B632</f>
        <v>13831</v>
      </c>
      <c r="B638" s="316">
        <f>C632</f>
        <v>691.55</v>
      </c>
      <c r="C638" s="316">
        <f>B632</f>
        <v>13831</v>
      </c>
      <c r="D638" s="312">
        <f>E626</f>
        <v>691.55</v>
      </c>
      <c r="E638" s="353">
        <f>C638/A638</f>
        <v>1</v>
      </c>
      <c r="F638" s="353">
        <f>D638/B638</f>
        <v>1</v>
      </c>
      <c r="G638" s="354" t="s">
        <v>12</v>
      </c>
    </row>
    <row r="640" ht="14.25">
      <c r="F640" s="10" t="s">
        <v>12</v>
      </c>
    </row>
  </sheetData>
  <sheetProtection/>
  <mergeCells count="40">
    <mergeCell ref="A635:B635"/>
    <mergeCell ref="C635:D635"/>
    <mergeCell ref="E635:F635"/>
    <mergeCell ref="A618:E618"/>
    <mergeCell ref="A620:A626"/>
    <mergeCell ref="B624:B625"/>
    <mergeCell ref="A627:E627"/>
    <mergeCell ref="A630:A631"/>
    <mergeCell ref="B630:C630"/>
    <mergeCell ref="D630:E630"/>
    <mergeCell ref="A597:A601"/>
    <mergeCell ref="A604:A605"/>
    <mergeCell ref="B604:C604"/>
    <mergeCell ref="D604:E604"/>
    <mergeCell ref="F604:G604"/>
    <mergeCell ref="A609:B609"/>
    <mergeCell ref="C609:D609"/>
    <mergeCell ref="E609:F609"/>
    <mergeCell ref="F630:G630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573:G573"/>
    <mergeCell ref="A595:E595"/>
    <mergeCell ref="A54:H54"/>
    <mergeCell ref="A74:H74"/>
    <mergeCell ref="A94:G94"/>
    <mergeCell ref="A113:F113"/>
    <mergeCell ref="A133:G133"/>
    <mergeCell ref="A152:F152"/>
    <mergeCell ref="A27:D27"/>
    <mergeCell ref="A34:C34"/>
    <mergeCell ref="A35:G35"/>
    <mergeCell ref="A572:B572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72" max="7" man="1"/>
    <brk id="131" max="7" man="1"/>
    <brk id="189" max="7" man="1"/>
    <brk id="265" max="7" man="1"/>
    <brk id="340" max="7" man="1"/>
    <brk id="408" max="7" man="1"/>
    <brk id="472" max="7" man="1"/>
    <brk id="515" max="7" man="1"/>
    <brk id="572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4"/>
  <sheetViews>
    <sheetView view="pageBreakPreview" zoomScaleNormal="106" zoomScaleSheetLayoutView="100" zoomScalePageLayoutView="0" workbookViewId="0" topLeftCell="A991">
      <selection activeCell="A938" sqref="A938:IV940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7" t="s">
        <v>0</v>
      </c>
      <c r="B1" s="428"/>
      <c r="C1" s="428"/>
      <c r="D1" s="428"/>
      <c r="E1" s="428"/>
      <c r="F1" s="428"/>
      <c r="G1" s="428"/>
      <c r="H1" s="429"/>
    </row>
    <row r="2" spans="1:8" ht="14.25">
      <c r="A2" s="430" t="s">
        <v>1</v>
      </c>
      <c r="B2" s="431"/>
      <c r="C2" s="431"/>
      <c r="D2" s="431"/>
      <c r="E2" s="431"/>
      <c r="F2" s="431"/>
      <c r="G2" s="431"/>
      <c r="H2" s="432"/>
    </row>
    <row r="3" spans="1:8" ht="14.25">
      <c r="A3" s="430" t="s">
        <v>144</v>
      </c>
      <c r="B3" s="431"/>
      <c r="C3" s="431"/>
      <c r="D3" s="431"/>
      <c r="E3" s="431"/>
      <c r="F3" s="431"/>
      <c r="G3" s="431"/>
      <c r="H3" s="43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33" t="s">
        <v>220</v>
      </c>
      <c r="B5" s="434"/>
      <c r="C5" s="434"/>
      <c r="D5" s="434"/>
      <c r="E5" s="434"/>
      <c r="F5" s="434"/>
      <c r="G5" s="434"/>
      <c r="H5" s="43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36" t="s">
        <v>2</v>
      </c>
      <c r="B7" s="436"/>
      <c r="C7" s="436"/>
      <c r="D7" s="436"/>
      <c r="E7" s="436"/>
      <c r="F7" s="436"/>
      <c r="G7" s="436"/>
      <c r="H7" s="436"/>
    </row>
    <row r="8" ht="4.5" customHeight="1"/>
    <row r="9" spans="1:8" ht="14.25">
      <c r="A9" s="436" t="s">
        <v>145</v>
      </c>
      <c r="B9" s="436"/>
      <c r="C9" s="436"/>
      <c r="D9" s="436"/>
      <c r="E9" s="436"/>
      <c r="F9" s="436"/>
      <c r="G9" s="436"/>
      <c r="H9" s="43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17" t="s">
        <v>168</v>
      </c>
      <c r="B27" s="417"/>
      <c r="C27" s="417"/>
      <c r="D27" s="417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18" t="s">
        <v>19</v>
      </c>
      <c r="B34" s="418"/>
      <c r="C34" s="418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68">C39-D39</f>
        <v>0</v>
      </c>
      <c r="F39" s="215" t="e">
        <f aca="true" t="shared" si="1" ref="F39:F68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7.25" customHeight="1">
      <c r="A68" s="269"/>
      <c r="B68" s="270" t="s">
        <v>27</v>
      </c>
      <c r="C68" s="43">
        <f>SUM(C38:C67)</f>
        <v>0</v>
      </c>
      <c r="D68" s="43">
        <f>SUM(D38:D67)</f>
        <v>0</v>
      </c>
      <c r="E68" s="225">
        <f t="shared" si="0"/>
        <v>0</v>
      </c>
      <c r="F68" s="271" t="e">
        <f t="shared" si="1"/>
        <v>#DIV/0!</v>
      </c>
      <c r="G68" s="31"/>
    </row>
    <row r="69" spans="1:7" ht="12.75" customHeight="1">
      <c r="A69" s="25"/>
      <c r="B69" s="36"/>
      <c r="C69" s="37"/>
      <c r="D69" s="37"/>
      <c r="E69" s="37"/>
      <c r="F69" s="38"/>
      <c r="G69" s="31"/>
    </row>
    <row r="70" spans="1:8" ht="12.75" customHeight="1">
      <c r="A70" s="416" t="s">
        <v>148</v>
      </c>
      <c r="B70" s="416"/>
      <c r="C70" s="416"/>
      <c r="D70" s="416"/>
      <c r="E70" s="416"/>
      <c r="F70" s="416"/>
      <c r="G70" s="416"/>
      <c r="H70" s="416"/>
    </row>
    <row r="71" spans="1:7" ht="45.75" customHeight="1">
      <c r="A71" s="16" t="s">
        <v>20</v>
      </c>
      <c r="B71" s="16" t="s">
        <v>21</v>
      </c>
      <c r="C71" s="16" t="s">
        <v>22</v>
      </c>
      <c r="D71" s="16" t="s">
        <v>23</v>
      </c>
      <c r="E71" s="29" t="s">
        <v>24</v>
      </c>
      <c r="F71" s="16" t="s">
        <v>25</v>
      </c>
      <c r="G71" s="31"/>
    </row>
    <row r="72" spans="1:7" ht="12.75" customHeight="1">
      <c r="A72" s="16">
        <v>1</v>
      </c>
      <c r="B72" s="16">
        <v>2</v>
      </c>
      <c r="C72" s="16">
        <v>3</v>
      </c>
      <c r="D72" s="16">
        <v>4</v>
      </c>
      <c r="E72" s="16" t="s">
        <v>26</v>
      </c>
      <c r="F72" s="16">
        <v>6</v>
      </c>
      <c r="G72" s="31"/>
    </row>
    <row r="73" spans="1:7" ht="12.75" customHeight="1">
      <c r="A73" s="195">
        <v>1</v>
      </c>
      <c r="B73" s="272"/>
      <c r="C73" s="195"/>
      <c r="D73" s="195"/>
      <c r="E73" s="195">
        <f>C73-D73</f>
        <v>0</v>
      </c>
      <c r="F73" s="195">
        <v>0</v>
      </c>
      <c r="G73" s="31"/>
    </row>
    <row r="74" spans="1:7" ht="12.75" customHeight="1">
      <c r="A74" s="195">
        <v>2</v>
      </c>
      <c r="B74" s="272"/>
      <c r="C74" s="195"/>
      <c r="D74" s="195"/>
      <c r="E74" s="195">
        <f aca="true" t="shared" si="2" ref="E74:E103">C74-D74</f>
        <v>0</v>
      </c>
      <c r="F74" s="195">
        <v>0</v>
      </c>
      <c r="G74" s="31"/>
    </row>
    <row r="75" spans="1:7" ht="12.75" customHeight="1">
      <c r="A75" s="195">
        <v>3</v>
      </c>
      <c r="B75" s="272"/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>
      <c r="A76" s="195">
        <v>4</v>
      </c>
      <c r="B76" s="272"/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>
      <c r="A77" s="195">
        <v>5</v>
      </c>
      <c r="B77" s="272"/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>
      <c r="A78" s="195">
        <v>6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7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8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9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10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11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12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13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14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8" ht="12.75" customHeight="1">
      <c r="A87" s="195">
        <v>15</v>
      </c>
      <c r="B87" s="272"/>
      <c r="C87" s="195"/>
      <c r="D87" s="195"/>
      <c r="E87" s="195">
        <f t="shared" si="2"/>
        <v>0</v>
      </c>
      <c r="F87" s="195">
        <v>0</v>
      </c>
      <c r="G87" s="31"/>
      <c r="H87" s="10" t="s">
        <v>12</v>
      </c>
    </row>
    <row r="88" spans="1:7" ht="12.75" customHeight="1">
      <c r="A88" s="195">
        <v>16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17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7" ht="12.75" customHeight="1">
      <c r="A90" s="195">
        <v>18</v>
      </c>
      <c r="B90" s="272"/>
      <c r="C90" s="195"/>
      <c r="D90" s="195"/>
      <c r="E90" s="195">
        <f t="shared" si="2"/>
        <v>0</v>
      </c>
      <c r="F90" s="195"/>
      <c r="G90" s="31"/>
    </row>
    <row r="91" spans="1:7" ht="12.75" customHeight="1">
      <c r="A91" s="195">
        <v>19</v>
      </c>
      <c r="B91" s="272"/>
      <c r="C91" s="195"/>
      <c r="D91" s="195"/>
      <c r="E91" s="195">
        <f t="shared" si="2"/>
        <v>0</v>
      </c>
      <c r="F91" s="195"/>
      <c r="G91" s="31"/>
    </row>
    <row r="92" spans="1:7" ht="12.75" customHeight="1">
      <c r="A92" s="195">
        <v>20</v>
      </c>
      <c r="B92" s="272"/>
      <c r="C92" s="195"/>
      <c r="D92" s="195"/>
      <c r="E92" s="195">
        <f t="shared" si="2"/>
        <v>0</v>
      </c>
      <c r="F92" s="195"/>
      <c r="G92" s="31"/>
    </row>
    <row r="93" spans="1:7" ht="12.75" customHeight="1">
      <c r="A93" s="195">
        <v>21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22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23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24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25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26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27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28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29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30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269"/>
      <c r="B103" s="270" t="s">
        <v>27</v>
      </c>
      <c r="C103" s="225"/>
      <c r="D103" s="225"/>
      <c r="E103" s="225">
        <f t="shared" si="2"/>
        <v>0</v>
      </c>
      <c r="F103" s="225">
        <v>0</v>
      </c>
      <c r="G103" s="31"/>
    </row>
    <row r="104" spans="1:7" ht="12.75" customHeight="1">
      <c r="A104" s="40"/>
      <c r="B104" s="2"/>
      <c r="C104" s="37"/>
      <c r="D104" s="37"/>
      <c r="E104" s="41"/>
      <c r="F104" s="42"/>
      <c r="G104" s="31"/>
    </row>
    <row r="105" spans="1:7" ht="12.75" customHeight="1">
      <c r="A105" s="40"/>
      <c r="B105" s="2"/>
      <c r="C105" s="37"/>
      <c r="D105" s="37"/>
      <c r="E105" s="41"/>
      <c r="F105" s="42"/>
      <c r="G105" s="31"/>
    </row>
    <row r="106" spans="1:8" ht="12.75" customHeight="1">
      <c r="A106" s="416" t="s">
        <v>149</v>
      </c>
      <c r="B106" s="416"/>
      <c r="C106" s="416"/>
      <c r="D106" s="416"/>
      <c r="E106" s="416"/>
      <c r="F106" s="416"/>
      <c r="G106" s="416"/>
      <c r="H106" s="416"/>
    </row>
    <row r="107" spans="1:7" ht="45.75" customHeight="1">
      <c r="A107" s="16" t="s">
        <v>20</v>
      </c>
      <c r="B107" s="16" t="s">
        <v>21</v>
      </c>
      <c r="C107" s="16" t="s">
        <v>22</v>
      </c>
      <c r="D107" s="16" t="s">
        <v>23</v>
      </c>
      <c r="E107" s="29" t="s">
        <v>24</v>
      </c>
      <c r="F107" s="16" t="s">
        <v>25</v>
      </c>
      <c r="G107" s="31"/>
    </row>
    <row r="108" spans="1:7" ht="15" customHeight="1">
      <c r="A108" s="16">
        <v>1</v>
      </c>
      <c r="B108" s="16">
        <v>2</v>
      </c>
      <c r="C108" s="16">
        <v>3</v>
      </c>
      <c r="D108" s="16">
        <v>4</v>
      </c>
      <c r="E108" s="16" t="s">
        <v>26</v>
      </c>
      <c r="F108" s="16">
        <v>6</v>
      </c>
      <c r="G108" s="31"/>
    </row>
    <row r="109" spans="1:7" ht="12.75" customHeight="1">
      <c r="A109" s="18">
        <v>1</v>
      </c>
      <c r="B109" s="212"/>
      <c r="C109" s="18"/>
      <c r="D109" s="18"/>
      <c r="E109" s="195">
        <f>C109-D109</f>
        <v>0</v>
      </c>
      <c r="F109" s="146" t="e">
        <f>E109/C109</f>
        <v>#DIV/0!</v>
      </c>
      <c r="G109" s="31"/>
    </row>
    <row r="110" spans="1:7" ht="12.75" customHeight="1">
      <c r="A110" s="18">
        <v>2</v>
      </c>
      <c r="B110" s="212"/>
      <c r="C110" s="18"/>
      <c r="D110" s="18"/>
      <c r="E110" s="195">
        <f aca="true" t="shared" si="3" ref="E110:E125">C110-D110</f>
        <v>0</v>
      </c>
      <c r="F110" s="146" t="e">
        <f aca="true" t="shared" si="4" ref="F110:F125">E110/C110</f>
        <v>#DIV/0!</v>
      </c>
      <c r="G110" s="31"/>
    </row>
    <row r="111" spans="1:7" ht="12.75" customHeight="1">
      <c r="A111" s="18">
        <v>3</v>
      </c>
      <c r="B111" s="212"/>
      <c r="C111" s="18"/>
      <c r="D111" s="18"/>
      <c r="E111" s="195">
        <f t="shared" si="3"/>
        <v>0</v>
      </c>
      <c r="F111" s="146" t="e">
        <f t="shared" si="4"/>
        <v>#DIV/0!</v>
      </c>
      <c r="G111" s="31"/>
    </row>
    <row r="112" spans="1:7" ht="12.75" customHeight="1">
      <c r="A112" s="18">
        <v>4</v>
      </c>
      <c r="B112" s="212"/>
      <c r="C112" s="18"/>
      <c r="D112" s="18"/>
      <c r="E112" s="195">
        <f t="shared" si="3"/>
        <v>0</v>
      </c>
      <c r="F112" s="146" t="e">
        <f t="shared" si="4"/>
        <v>#DIV/0!</v>
      </c>
      <c r="G112" s="31"/>
    </row>
    <row r="113" spans="1:7" ht="12.75" customHeight="1">
      <c r="A113" s="18">
        <v>5</v>
      </c>
      <c r="B113" s="212"/>
      <c r="C113" s="18"/>
      <c r="D113" s="18"/>
      <c r="E113" s="195">
        <f t="shared" si="3"/>
        <v>0</v>
      </c>
      <c r="F113" s="146" t="e">
        <f t="shared" si="4"/>
        <v>#DIV/0!</v>
      </c>
      <c r="G113" s="31"/>
    </row>
    <row r="114" spans="1:7" ht="12.75" customHeight="1">
      <c r="A114" s="18">
        <v>6</v>
      </c>
      <c r="B114" s="212"/>
      <c r="C114" s="18"/>
      <c r="D114" s="18"/>
      <c r="E114" s="195">
        <f t="shared" si="3"/>
        <v>0</v>
      </c>
      <c r="F114" s="146" t="e">
        <f t="shared" si="4"/>
        <v>#DIV/0!</v>
      </c>
      <c r="G114" s="31"/>
    </row>
    <row r="115" spans="1:7" ht="12.75" customHeight="1">
      <c r="A115" s="18">
        <v>7</v>
      </c>
      <c r="B115" s="212"/>
      <c r="C115" s="18"/>
      <c r="D115" s="18"/>
      <c r="E115" s="195">
        <f t="shared" si="3"/>
        <v>0</v>
      </c>
      <c r="F115" s="146" t="e">
        <f t="shared" si="4"/>
        <v>#DIV/0!</v>
      </c>
      <c r="G115" s="31"/>
    </row>
    <row r="116" spans="1:7" ht="12.75" customHeight="1">
      <c r="A116" s="18">
        <v>8</v>
      </c>
      <c r="B116" s="212"/>
      <c r="C116" s="18"/>
      <c r="D116" s="18"/>
      <c r="E116" s="195">
        <f t="shared" si="3"/>
        <v>0</v>
      </c>
      <c r="F116" s="146" t="e">
        <f t="shared" si="4"/>
        <v>#DIV/0!</v>
      </c>
      <c r="G116" s="31"/>
    </row>
    <row r="117" spans="1:7" ht="12.75" customHeight="1">
      <c r="A117" s="18">
        <v>9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10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11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12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13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14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15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16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17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18</v>
      </c>
      <c r="B126" s="212"/>
      <c r="C126" s="18"/>
      <c r="D126" s="18"/>
      <c r="E126" s="195">
        <f>C126-D126</f>
        <v>0</v>
      </c>
      <c r="F126" s="146" t="e">
        <f>E126/C126</f>
        <v>#DIV/0!</v>
      </c>
      <c r="G126" s="31"/>
    </row>
    <row r="127" spans="1:7" ht="12.75" customHeight="1">
      <c r="A127" s="18">
        <v>19</v>
      </c>
      <c r="B127" s="272"/>
      <c r="C127" s="195"/>
      <c r="D127" s="195"/>
      <c r="E127" s="195">
        <f aca="true" t="shared" si="5" ref="E127:E138">C127-D127</f>
        <v>0</v>
      </c>
      <c r="F127" s="215" t="e">
        <f aca="true" t="shared" si="6" ref="F127:F138">E127/C127</f>
        <v>#DIV/0!</v>
      </c>
      <c r="G127" s="31"/>
    </row>
    <row r="128" spans="1:8" ht="12.75" customHeight="1">
      <c r="A128" s="18">
        <v>20</v>
      </c>
      <c r="B128" s="272"/>
      <c r="C128" s="195"/>
      <c r="D128" s="195"/>
      <c r="E128" s="195">
        <f t="shared" si="5"/>
        <v>0</v>
      </c>
      <c r="F128" s="215" t="e">
        <f t="shared" si="6"/>
        <v>#DIV/0!</v>
      </c>
      <c r="G128" s="31"/>
      <c r="H128" s="10" t="s">
        <v>12</v>
      </c>
    </row>
    <row r="129" spans="1:8" ht="12.75" customHeight="1">
      <c r="A129" s="18">
        <v>21</v>
      </c>
      <c r="B129" s="272"/>
      <c r="C129" s="195"/>
      <c r="D129" s="195"/>
      <c r="E129" s="195">
        <f t="shared" si="5"/>
        <v>0</v>
      </c>
      <c r="F129" s="146" t="e">
        <f t="shared" si="6"/>
        <v>#DIV/0!</v>
      </c>
      <c r="G129" s="31"/>
      <c r="H129" s="10" t="s">
        <v>12</v>
      </c>
    </row>
    <row r="130" spans="1:7" ht="12.75" customHeight="1">
      <c r="A130" s="18">
        <v>22</v>
      </c>
      <c r="B130" s="272"/>
      <c r="C130" s="195"/>
      <c r="D130" s="195"/>
      <c r="E130" s="195">
        <f t="shared" si="5"/>
        <v>0</v>
      </c>
      <c r="F130" s="215" t="e">
        <f t="shared" si="6"/>
        <v>#DIV/0!</v>
      </c>
      <c r="G130" s="31"/>
    </row>
    <row r="131" spans="1:7" ht="12.75" customHeight="1">
      <c r="A131" s="18">
        <v>23</v>
      </c>
      <c r="B131" s="272"/>
      <c r="C131" s="195"/>
      <c r="D131" s="195"/>
      <c r="E131" s="195">
        <f t="shared" si="5"/>
        <v>0</v>
      </c>
      <c r="F131" s="215" t="e">
        <f t="shared" si="6"/>
        <v>#DIV/0!</v>
      </c>
      <c r="G131" s="31"/>
    </row>
    <row r="132" spans="1:7" ht="12.75" customHeight="1">
      <c r="A132" s="18">
        <v>24</v>
      </c>
      <c r="B132" s="272"/>
      <c r="C132" s="195"/>
      <c r="D132" s="195"/>
      <c r="E132" s="195">
        <f t="shared" si="5"/>
        <v>0</v>
      </c>
      <c r="F132" s="146" t="e">
        <f t="shared" si="6"/>
        <v>#DIV/0!</v>
      </c>
      <c r="G132" s="31"/>
    </row>
    <row r="133" spans="1:7" ht="12.75" customHeight="1">
      <c r="A133" s="18">
        <v>25</v>
      </c>
      <c r="B133" s="272"/>
      <c r="C133" s="195"/>
      <c r="D133" s="195"/>
      <c r="E133" s="195">
        <f t="shared" si="5"/>
        <v>0</v>
      </c>
      <c r="F133" s="215" t="e">
        <f t="shared" si="6"/>
        <v>#DIV/0!</v>
      </c>
      <c r="G133" s="31"/>
    </row>
    <row r="134" spans="1:7" ht="12.75" customHeight="1">
      <c r="A134" s="18">
        <v>26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</row>
    <row r="135" spans="1:7" ht="12.75" customHeight="1">
      <c r="A135" s="18">
        <v>27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</row>
    <row r="136" spans="1:7" ht="12.75" customHeight="1">
      <c r="A136" s="18">
        <v>28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29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30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7.25" customHeight="1">
      <c r="A139" s="34"/>
      <c r="B139" s="1" t="s">
        <v>27</v>
      </c>
      <c r="C139" s="43"/>
      <c r="D139" s="43"/>
      <c r="E139" s="225">
        <f>C139-D139</f>
        <v>0</v>
      </c>
      <c r="F139" s="145" t="e">
        <f>E139/C139</f>
        <v>#DIV/0!</v>
      </c>
      <c r="G139" s="31"/>
    </row>
    <row r="140" spans="1:7" ht="12.75" customHeight="1">
      <c r="A140" s="40"/>
      <c r="B140" s="2"/>
      <c r="C140" s="37"/>
      <c r="D140" s="37"/>
      <c r="E140" s="41"/>
      <c r="F140" s="42"/>
      <c r="G140" s="31"/>
    </row>
    <row r="141" spans="1:7" ht="12.75" customHeight="1">
      <c r="A141" s="40"/>
      <c r="B141" s="2"/>
      <c r="C141" s="37"/>
      <c r="D141" s="37"/>
      <c r="E141" s="41"/>
      <c r="F141" s="42"/>
      <c r="G141" s="31"/>
    </row>
    <row r="142" spans="1:7" ht="12.75" customHeight="1">
      <c r="A142" s="424" t="s">
        <v>150</v>
      </c>
      <c r="B142" s="424"/>
      <c r="C142" s="424"/>
      <c r="D142" s="424"/>
      <c r="E142" s="424"/>
      <c r="F142" s="424"/>
      <c r="G142" s="424"/>
    </row>
    <row r="143" spans="1:7" ht="64.5" customHeight="1">
      <c r="A143" s="16" t="s">
        <v>20</v>
      </c>
      <c r="B143" s="16" t="s">
        <v>21</v>
      </c>
      <c r="C143" s="16" t="s">
        <v>152</v>
      </c>
      <c r="D143" s="133" t="s">
        <v>99</v>
      </c>
      <c r="E143" s="29" t="s">
        <v>6</v>
      </c>
      <c r="F143" s="16" t="s">
        <v>28</v>
      </c>
      <c r="G143" s="31"/>
    </row>
    <row r="144" spans="1:7" ht="12.75" customHeight="1">
      <c r="A144" s="16">
        <v>1</v>
      </c>
      <c r="B144" s="16">
        <v>2</v>
      </c>
      <c r="C144" s="16">
        <v>3</v>
      </c>
      <c r="D144" s="16">
        <v>4</v>
      </c>
      <c r="E144" s="16" t="s">
        <v>29</v>
      </c>
      <c r="F144" s="16">
        <v>6</v>
      </c>
      <c r="G144" s="31"/>
    </row>
    <row r="145" spans="1:8" ht="12.75" customHeight="1">
      <c r="A145" s="195">
        <v>1</v>
      </c>
      <c r="B145" s="272"/>
      <c r="C145" s="195"/>
      <c r="D145" s="273"/>
      <c r="E145" s="273">
        <f aca="true" t="shared" si="7" ref="E145:E175">D145-C145</f>
        <v>0</v>
      </c>
      <c r="F145" s="215" t="e">
        <f aca="true" t="shared" si="8" ref="F145:F175">E145/C145</f>
        <v>#DIV/0!</v>
      </c>
      <c r="G145" s="274"/>
      <c r="H145" s="197"/>
    </row>
    <row r="146" spans="1:8" ht="12.75" customHeight="1">
      <c r="A146" s="195">
        <v>2</v>
      </c>
      <c r="B146" s="272"/>
      <c r="C146" s="195"/>
      <c r="D146" s="273"/>
      <c r="E146" s="273">
        <f t="shared" si="7"/>
        <v>0</v>
      </c>
      <c r="F146" s="215" t="e">
        <f t="shared" si="8"/>
        <v>#DIV/0!</v>
      </c>
      <c r="G146" s="274"/>
      <c r="H146" s="197"/>
    </row>
    <row r="147" spans="1:8" ht="12.75" customHeight="1">
      <c r="A147" s="195">
        <v>3</v>
      </c>
      <c r="B147" s="272"/>
      <c r="C147" s="195"/>
      <c r="D147" s="273"/>
      <c r="E147" s="273">
        <f t="shared" si="7"/>
        <v>0</v>
      </c>
      <c r="F147" s="215" t="e">
        <f t="shared" si="8"/>
        <v>#DIV/0!</v>
      </c>
      <c r="G147" s="274"/>
      <c r="H147" s="197"/>
    </row>
    <row r="148" spans="1:8" ht="12.75" customHeight="1">
      <c r="A148" s="195">
        <v>4</v>
      </c>
      <c r="B148" s="272"/>
      <c r="C148" s="195"/>
      <c r="D148" s="273"/>
      <c r="E148" s="273">
        <f t="shared" si="7"/>
        <v>0</v>
      </c>
      <c r="F148" s="215" t="e">
        <f t="shared" si="8"/>
        <v>#DIV/0!</v>
      </c>
      <c r="G148" s="274"/>
      <c r="H148" s="197"/>
    </row>
    <row r="149" spans="1:8" ht="12.75" customHeight="1">
      <c r="A149" s="195">
        <v>5</v>
      </c>
      <c r="B149" s="272"/>
      <c r="C149" s="195"/>
      <c r="D149" s="273"/>
      <c r="E149" s="273">
        <f t="shared" si="7"/>
        <v>0</v>
      </c>
      <c r="F149" s="215" t="e">
        <f t="shared" si="8"/>
        <v>#DIV/0!</v>
      </c>
      <c r="G149" s="274"/>
      <c r="H149" s="197"/>
    </row>
    <row r="150" spans="1:8" ht="12.75" customHeight="1">
      <c r="A150" s="195">
        <v>6</v>
      </c>
      <c r="B150" s="272"/>
      <c r="C150" s="195"/>
      <c r="D150" s="273"/>
      <c r="E150" s="273">
        <f t="shared" si="7"/>
        <v>0</v>
      </c>
      <c r="F150" s="215" t="e">
        <f t="shared" si="8"/>
        <v>#DIV/0!</v>
      </c>
      <c r="G150" s="274"/>
      <c r="H150" s="197"/>
    </row>
    <row r="151" spans="1:8" ht="12.75" customHeight="1">
      <c r="A151" s="195">
        <v>7</v>
      </c>
      <c r="B151" s="272"/>
      <c r="C151" s="195"/>
      <c r="D151" s="273"/>
      <c r="E151" s="273">
        <f t="shared" si="7"/>
        <v>0</v>
      </c>
      <c r="F151" s="215" t="e">
        <f t="shared" si="8"/>
        <v>#DIV/0!</v>
      </c>
      <c r="G151" s="274"/>
      <c r="H151" s="197"/>
    </row>
    <row r="152" spans="1:8" ht="12.75" customHeight="1">
      <c r="A152" s="195">
        <v>8</v>
      </c>
      <c r="B152" s="272"/>
      <c r="C152" s="195"/>
      <c r="D152" s="273"/>
      <c r="E152" s="273">
        <f t="shared" si="7"/>
        <v>0</v>
      </c>
      <c r="F152" s="215" t="e">
        <f t="shared" si="8"/>
        <v>#DIV/0!</v>
      </c>
      <c r="G152" s="274"/>
      <c r="H152" s="197"/>
    </row>
    <row r="153" spans="1:8" ht="12.75" customHeight="1">
      <c r="A153" s="195">
        <v>9</v>
      </c>
      <c r="B153" s="272"/>
      <c r="C153" s="195"/>
      <c r="D153" s="273"/>
      <c r="E153" s="273">
        <f t="shared" si="7"/>
        <v>0</v>
      </c>
      <c r="F153" s="215" t="e">
        <f t="shared" si="8"/>
        <v>#DIV/0!</v>
      </c>
      <c r="G153" s="274"/>
      <c r="H153" s="197"/>
    </row>
    <row r="154" spans="1:8" ht="12.75" customHeight="1">
      <c r="A154" s="195">
        <v>10</v>
      </c>
      <c r="B154" s="272"/>
      <c r="C154" s="195"/>
      <c r="D154" s="273"/>
      <c r="E154" s="273">
        <f t="shared" si="7"/>
        <v>0</v>
      </c>
      <c r="F154" s="215" t="e">
        <f t="shared" si="8"/>
        <v>#DIV/0!</v>
      </c>
      <c r="G154" s="274"/>
      <c r="H154" s="197"/>
    </row>
    <row r="155" spans="1:8" ht="12.75" customHeight="1">
      <c r="A155" s="195">
        <v>11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12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13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14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15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16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17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18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19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s="229" customFormat="1" ht="12.75" customHeight="1">
      <c r="A164" s="195">
        <v>20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21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22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23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24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25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26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27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28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ht="12.75" customHeight="1">
      <c r="A173" s="195">
        <v>29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30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34"/>
      <c r="B175" s="1" t="s">
        <v>27</v>
      </c>
      <c r="C175" s="16"/>
      <c r="D175" s="147"/>
      <c r="E175" s="147">
        <f t="shared" si="7"/>
        <v>0</v>
      </c>
      <c r="F175" s="145" t="e">
        <f t="shared" si="8"/>
        <v>#DIV/0!</v>
      </c>
      <c r="G175" s="31"/>
      <c r="H175" s="10" t="s">
        <v>12</v>
      </c>
    </row>
    <row r="176" spans="1:7" ht="12.75" customHeight="1">
      <c r="A176" s="25"/>
      <c r="B176" s="36"/>
      <c r="C176" s="37"/>
      <c r="D176" s="37"/>
      <c r="E176" s="37"/>
      <c r="F176" s="38"/>
      <c r="G176" s="31"/>
    </row>
    <row r="177" spans="1:7" ht="15.75" customHeight="1">
      <c r="A177" s="416" t="s">
        <v>151</v>
      </c>
      <c r="B177" s="416"/>
      <c r="C177" s="416"/>
      <c r="D177" s="416"/>
      <c r="E177" s="416"/>
      <c r="F177" s="416"/>
      <c r="G177" s="31"/>
    </row>
    <row r="178" spans="1:7" ht="75.75" customHeight="1">
      <c r="A178" s="16" t="s">
        <v>20</v>
      </c>
      <c r="B178" s="16" t="s">
        <v>21</v>
      </c>
      <c r="C178" s="16" t="s">
        <v>152</v>
      </c>
      <c r="D178" s="16" t="s">
        <v>99</v>
      </c>
      <c r="E178" s="29" t="s">
        <v>6</v>
      </c>
      <c r="F178" s="16" t="s">
        <v>28</v>
      </c>
      <c r="G178" s="31"/>
    </row>
    <row r="179" spans="1:7" ht="12.75" customHeight="1">
      <c r="A179" s="16">
        <v>1</v>
      </c>
      <c r="B179" s="16">
        <v>2</v>
      </c>
      <c r="C179" s="16">
        <v>3</v>
      </c>
      <c r="D179" s="16">
        <v>4</v>
      </c>
      <c r="E179" s="16" t="s">
        <v>29</v>
      </c>
      <c r="F179" s="16">
        <v>6</v>
      </c>
      <c r="G179" s="31"/>
    </row>
    <row r="180" spans="1:7" ht="12.75" customHeight="1">
      <c r="A180" s="195">
        <v>1</v>
      </c>
      <c r="B180" s="272"/>
      <c r="C180" s="195"/>
      <c r="D180" s="273"/>
      <c r="E180" s="273">
        <f aca="true" t="shared" si="9" ref="E180:E210">D180-C180</f>
        <v>0</v>
      </c>
      <c r="F180" s="215" t="e">
        <f aca="true" t="shared" si="10" ref="F180:F210">E180/C180</f>
        <v>#DIV/0!</v>
      </c>
      <c r="G180" s="31"/>
    </row>
    <row r="181" spans="1:7" ht="12.75" customHeight="1">
      <c r="A181" s="195">
        <v>2</v>
      </c>
      <c r="B181" s="272"/>
      <c r="C181" s="195"/>
      <c r="D181" s="273"/>
      <c r="E181" s="273">
        <f t="shared" si="9"/>
        <v>0</v>
      </c>
      <c r="F181" s="215" t="e">
        <f t="shared" si="10"/>
        <v>#DIV/0!</v>
      </c>
      <c r="G181" s="31"/>
    </row>
    <row r="182" spans="1:7" ht="12.75" customHeight="1">
      <c r="A182" s="195">
        <v>3</v>
      </c>
      <c r="B182" s="272"/>
      <c r="C182" s="195"/>
      <c r="D182" s="273"/>
      <c r="E182" s="273">
        <f t="shared" si="9"/>
        <v>0</v>
      </c>
      <c r="F182" s="215" t="e">
        <f t="shared" si="10"/>
        <v>#DIV/0!</v>
      </c>
      <c r="G182" s="31"/>
    </row>
    <row r="183" spans="1:7" ht="12.75" customHeight="1">
      <c r="A183" s="195">
        <v>4</v>
      </c>
      <c r="B183" s="272"/>
      <c r="C183" s="195"/>
      <c r="D183" s="273"/>
      <c r="E183" s="273">
        <f t="shared" si="9"/>
        <v>0</v>
      </c>
      <c r="F183" s="215" t="e">
        <f t="shared" si="10"/>
        <v>#DIV/0!</v>
      </c>
      <c r="G183" s="31"/>
    </row>
    <row r="184" spans="1:7" ht="12.75" customHeight="1">
      <c r="A184" s="195">
        <v>5</v>
      </c>
      <c r="B184" s="272"/>
      <c r="C184" s="195"/>
      <c r="D184" s="273"/>
      <c r="E184" s="273">
        <f t="shared" si="9"/>
        <v>0</v>
      </c>
      <c r="F184" s="215" t="e">
        <f t="shared" si="10"/>
        <v>#DIV/0!</v>
      </c>
      <c r="G184" s="31"/>
    </row>
    <row r="185" spans="1:7" ht="12.75" customHeight="1">
      <c r="A185" s="195">
        <v>6</v>
      </c>
      <c r="B185" s="272"/>
      <c r="C185" s="195"/>
      <c r="D185" s="273"/>
      <c r="E185" s="273">
        <f t="shared" si="9"/>
        <v>0</v>
      </c>
      <c r="F185" s="215" t="e">
        <f t="shared" si="10"/>
        <v>#DIV/0!</v>
      </c>
      <c r="G185" s="31"/>
    </row>
    <row r="186" spans="1:7" ht="12.75" customHeight="1">
      <c r="A186" s="195">
        <v>7</v>
      </c>
      <c r="B186" s="272"/>
      <c r="C186" s="195"/>
      <c r="D186" s="273"/>
      <c r="E186" s="273">
        <f t="shared" si="9"/>
        <v>0</v>
      </c>
      <c r="F186" s="215" t="e">
        <f t="shared" si="10"/>
        <v>#DIV/0!</v>
      </c>
      <c r="G186" s="31"/>
    </row>
    <row r="187" spans="1:7" ht="12.75" customHeight="1">
      <c r="A187" s="195">
        <v>8</v>
      </c>
      <c r="B187" s="272"/>
      <c r="C187" s="195"/>
      <c r="D187" s="273"/>
      <c r="E187" s="273">
        <f t="shared" si="9"/>
        <v>0</v>
      </c>
      <c r="F187" s="215" t="e">
        <f t="shared" si="10"/>
        <v>#DIV/0!</v>
      </c>
      <c r="G187" s="31"/>
    </row>
    <row r="188" spans="1:7" ht="12.75" customHeight="1">
      <c r="A188" s="195">
        <v>9</v>
      </c>
      <c r="B188" s="272"/>
      <c r="C188" s="195"/>
      <c r="D188" s="273"/>
      <c r="E188" s="273">
        <f t="shared" si="9"/>
        <v>0</v>
      </c>
      <c r="F188" s="215" t="e">
        <f t="shared" si="10"/>
        <v>#DIV/0!</v>
      </c>
      <c r="G188" s="31"/>
    </row>
    <row r="189" spans="1:7" ht="12.75" customHeight="1">
      <c r="A189" s="195">
        <v>10</v>
      </c>
      <c r="B189" s="272"/>
      <c r="C189" s="195"/>
      <c r="D189" s="273"/>
      <c r="E189" s="273">
        <f t="shared" si="9"/>
        <v>0</v>
      </c>
      <c r="F189" s="215" t="e">
        <f t="shared" si="10"/>
        <v>#DIV/0!</v>
      </c>
      <c r="G189" s="31"/>
    </row>
    <row r="190" spans="1:7" ht="12.75" customHeight="1">
      <c r="A190" s="195">
        <v>11</v>
      </c>
      <c r="B190" s="272"/>
      <c r="C190" s="195"/>
      <c r="D190" s="273"/>
      <c r="E190" s="273">
        <f t="shared" si="9"/>
        <v>0</v>
      </c>
      <c r="F190" s="215" t="e">
        <f t="shared" si="10"/>
        <v>#DIV/0!</v>
      </c>
      <c r="G190" s="31"/>
    </row>
    <row r="191" spans="1:7" ht="12.75" customHeight="1">
      <c r="A191" s="195">
        <v>12</v>
      </c>
      <c r="B191" s="272"/>
      <c r="C191" s="195"/>
      <c r="D191" s="273"/>
      <c r="E191" s="273">
        <f t="shared" si="9"/>
        <v>0</v>
      </c>
      <c r="F191" s="215" t="e">
        <f t="shared" si="10"/>
        <v>#DIV/0!</v>
      </c>
      <c r="G191" s="31"/>
    </row>
    <row r="192" spans="1:7" ht="12.75" customHeight="1">
      <c r="A192" s="195">
        <v>13</v>
      </c>
      <c r="B192" s="272"/>
      <c r="C192" s="195"/>
      <c r="D192" s="273"/>
      <c r="E192" s="273">
        <f t="shared" si="9"/>
        <v>0</v>
      </c>
      <c r="F192" s="215" t="e">
        <f t="shared" si="10"/>
        <v>#DIV/0!</v>
      </c>
      <c r="G192" s="31"/>
    </row>
    <row r="193" spans="1:7" ht="12.75" customHeight="1">
      <c r="A193" s="195">
        <v>14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15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16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17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18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19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20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21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22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23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24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25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26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27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28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29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30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34"/>
      <c r="B210" s="1" t="s">
        <v>27</v>
      </c>
      <c r="C210" s="16"/>
      <c r="D210" s="147"/>
      <c r="E210" s="147">
        <f t="shared" si="9"/>
        <v>0</v>
      </c>
      <c r="F210" s="145" t="e">
        <f t="shared" si="10"/>
        <v>#DIV/0!</v>
      </c>
      <c r="G210" s="31"/>
    </row>
    <row r="211" spans="1:7" ht="12.75" customHeight="1">
      <c r="A211" s="40"/>
      <c r="B211" s="2"/>
      <c r="C211" s="44"/>
      <c r="D211" s="45"/>
      <c r="E211" s="46"/>
      <c r="F211" s="38"/>
      <c r="G211" s="31"/>
    </row>
    <row r="212" spans="1:7" ht="12.75" customHeight="1">
      <c r="A212" s="25"/>
      <c r="B212" s="32"/>
      <c r="C212" s="32"/>
      <c r="D212" s="32"/>
      <c r="E212" s="32"/>
      <c r="G212" s="31"/>
    </row>
    <row r="213" spans="1:7" ht="12.75" customHeight="1">
      <c r="A213" s="416" t="s">
        <v>153</v>
      </c>
      <c r="B213" s="416"/>
      <c r="C213" s="416"/>
      <c r="D213" s="416"/>
      <c r="E213" s="416"/>
      <c r="F213" s="416"/>
      <c r="G213" s="416"/>
    </row>
    <row r="214" spans="1:7" ht="69.75" customHeight="1">
      <c r="A214" s="16" t="s">
        <v>20</v>
      </c>
      <c r="B214" s="16" t="s">
        <v>21</v>
      </c>
      <c r="C214" s="16" t="s">
        <v>154</v>
      </c>
      <c r="D214" s="16" t="s">
        <v>99</v>
      </c>
      <c r="E214" s="29" t="s">
        <v>6</v>
      </c>
      <c r="F214" s="16" t="s">
        <v>28</v>
      </c>
      <c r="G214" s="31"/>
    </row>
    <row r="215" spans="1:7" ht="12.75" customHeight="1">
      <c r="A215" s="16">
        <v>1</v>
      </c>
      <c r="B215" s="16">
        <v>2</v>
      </c>
      <c r="C215" s="16">
        <v>3</v>
      </c>
      <c r="D215" s="16">
        <v>4</v>
      </c>
      <c r="E215" s="16" t="s">
        <v>29</v>
      </c>
      <c r="F215" s="16">
        <v>6</v>
      </c>
      <c r="G215" s="31"/>
    </row>
    <row r="216" spans="1:7" ht="12.75" customHeight="1">
      <c r="A216" s="18">
        <v>1</v>
      </c>
      <c r="B216" s="212"/>
      <c r="C216" s="148"/>
      <c r="D216" s="273"/>
      <c r="E216" s="148">
        <f>D216-C216</f>
        <v>0</v>
      </c>
      <c r="F216" s="146" t="e">
        <f>E216/C216</f>
        <v>#DIV/0!</v>
      </c>
      <c r="G216" s="31"/>
    </row>
    <row r="217" spans="1:7" ht="12.75" customHeight="1">
      <c r="A217" s="18">
        <v>2</v>
      </c>
      <c r="B217" s="212"/>
      <c r="C217" s="148"/>
      <c r="D217" s="273"/>
      <c r="E217" s="148">
        <f aca="true" t="shared" si="11" ref="E217:E245">D217-C217</f>
        <v>0</v>
      </c>
      <c r="F217" s="146" t="e">
        <f aca="true" t="shared" si="12" ref="F217:F245">E217/C217</f>
        <v>#DIV/0!</v>
      </c>
      <c r="G217" s="31"/>
    </row>
    <row r="218" spans="1:7" ht="12.75" customHeight="1">
      <c r="A218" s="18">
        <v>3</v>
      </c>
      <c r="B218" s="212"/>
      <c r="C218" s="148"/>
      <c r="D218" s="273"/>
      <c r="E218" s="148">
        <f t="shared" si="11"/>
        <v>0</v>
      </c>
      <c r="F218" s="146" t="e">
        <f t="shared" si="12"/>
        <v>#DIV/0!</v>
      </c>
      <c r="G218" s="31"/>
    </row>
    <row r="219" spans="1:7" ht="12.75" customHeight="1">
      <c r="A219" s="18">
        <v>4</v>
      </c>
      <c r="B219" s="212"/>
      <c r="C219" s="148"/>
      <c r="D219" s="273"/>
      <c r="E219" s="148">
        <f t="shared" si="11"/>
        <v>0</v>
      </c>
      <c r="F219" s="146" t="e">
        <f t="shared" si="12"/>
        <v>#DIV/0!</v>
      </c>
      <c r="G219" s="31"/>
    </row>
    <row r="220" spans="1:7" ht="12.75" customHeight="1">
      <c r="A220" s="18">
        <v>5</v>
      </c>
      <c r="B220" s="212"/>
      <c r="C220" s="148"/>
      <c r="D220" s="273"/>
      <c r="E220" s="148">
        <f t="shared" si="11"/>
        <v>0</v>
      </c>
      <c r="F220" s="146" t="e">
        <f t="shared" si="12"/>
        <v>#DIV/0!</v>
      </c>
      <c r="G220" s="31"/>
    </row>
    <row r="221" spans="1:7" ht="12.75" customHeight="1">
      <c r="A221" s="18">
        <v>6</v>
      </c>
      <c r="B221" s="212"/>
      <c r="C221" s="148"/>
      <c r="D221" s="273"/>
      <c r="E221" s="148">
        <f t="shared" si="11"/>
        <v>0</v>
      </c>
      <c r="F221" s="146" t="e">
        <f t="shared" si="12"/>
        <v>#DIV/0!</v>
      </c>
      <c r="G221" s="31"/>
    </row>
    <row r="222" spans="1:7" ht="12.75" customHeight="1">
      <c r="A222" s="18">
        <v>7</v>
      </c>
      <c r="B222" s="212"/>
      <c r="C222" s="148"/>
      <c r="D222" s="273"/>
      <c r="E222" s="148">
        <f t="shared" si="11"/>
        <v>0</v>
      </c>
      <c r="F222" s="146" t="e">
        <f t="shared" si="12"/>
        <v>#DIV/0!</v>
      </c>
      <c r="G222" s="31"/>
    </row>
    <row r="223" spans="1:7" ht="12.75" customHeight="1">
      <c r="A223" s="18">
        <v>8</v>
      </c>
      <c r="B223" s="212"/>
      <c r="C223" s="148"/>
      <c r="D223" s="273"/>
      <c r="E223" s="148">
        <f t="shared" si="11"/>
        <v>0</v>
      </c>
      <c r="F223" s="146" t="e">
        <f t="shared" si="12"/>
        <v>#DIV/0!</v>
      </c>
      <c r="G223" s="31"/>
    </row>
    <row r="224" spans="1:7" ht="12.75" customHeight="1">
      <c r="A224" s="18">
        <v>9</v>
      </c>
      <c r="B224" s="212"/>
      <c r="C224" s="148"/>
      <c r="D224" s="273"/>
      <c r="E224" s="148">
        <f t="shared" si="11"/>
        <v>0</v>
      </c>
      <c r="F224" s="146" t="e">
        <f t="shared" si="12"/>
        <v>#DIV/0!</v>
      </c>
      <c r="G224" s="31"/>
    </row>
    <row r="225" spans="1:7" ht="12.75" customHeight="1">
      <c r="A225" s="18">
        <v>10</v>
      </c>
      <c r="B225" s="212"/>
      <c r="C225" s="148"/>
      <c r="D225" s="273"/>
      <c r="E225" s="148">
        <f t="shared" si="11"/>
        <v>0</v>
      </c>
      <c r="F225" s="146" t="e">
        <f t="shared" si="12"/>
        <v>#DIV/0!</v>
      </c>
      <c r="G225" s="31"/>
    </row>
    <row r="226" spans="1:7" ht="12.75" customHeight="1">
      <c r="A226" s="18">
        <v>11</v>
      </c>
      <c r="B226" s="212"/>
      <c r="C226" s="148"/>
      <c r="D226" s="273"/>
      <c r="E226" s="148">
        <f t="shared" si="11"/>
        <v>0</v>
      </c>
      <c r="F226" s="146" t="e">
        <f t="shared" si="12"/>
        <v>#DIV/0!</v>
      </c>
      <c r="G226" s="31"/>
    </row>
    <row r="227" spans="1:7" ht="12.75" customHeight="1">
      <c r="A227" s="18">
        <v>12</v>
      </c>
      <c r="B227" s="212"/>
      <c r="C227" s="148"/>
      <c r="D227" s="273"/>
      <c r="E227" s="148">
        <f t="shared" si="11"/>
        <v>0</v>
      </c>
      <c r="F227" s="146" t="e">
        <f t="shared" si="12"/>
        <v>#DIV/0!</v>
      </c>
      <c r="G227" s="31"/>
    </row>
    <row r="228" spans="1:7" ht="12.75" customHeight="1">
      <c r="A228" s="18">
        <v>13</v>
      </c>
      <c r="B228" s="212"/>
      <c r="C228" s="148"/>
      <c r="D228" s="273"/>
      <c r="E228" s="148">
        <f t="shared" si="11"/>
        <v>0</v>
      </c>
      <c r="F228" s="146" t="e">
        <f t="shared" si="12"/>
        <v>#DIV/0!</v>
      </c>
      <c r="G228" s="31"/>
    </row>
    <row r="229" spans="1:7" ht="12.75" customHeight="1">
      <c r="A229" s="18">
        <v>14</v>
      </c>
      <c r="B229" s="212"/>
      <c r="C229" s="148"/>
      <c r="D229" s="273"/>
      <c r="E229" s="148">
        <f t="shared" si="11"/>
        <v>0</v>
      </c>
      <c r="F229" s="146" t="e">
        <f t="shared" si="12"/>
        <v>#DIV/0!</v>
      </c>
      <c r="G229" s="31"/>
    </row>
    <row r="230" spans="1:7" ht="12.75" customHeight="1">
      <c r="A230" s="18">
        <v>15</v>
      </c>
      <c r="B230" s="212"/>
      <c r="C230" s="148"/>
      <c r="D230" s="273"/>
      <c r="E230" s="148">
        <f t="shared" si="11"/>
        <v>0</v>
      </c>
      <c r="F230" s="146" t="e">
        <f t="shared" si="12"/>
        <v>#DIV/0!</v>
      </c>
      <c r="G230" s="31"/>
    </row>
    <row r="231" spans="1:7" ht="12.75" customHeight="1">
      <c r="A231" s="18">
        <v>16</v>
      </c>
      <c r="B231" s="212"/>
      <c r="C231" s="148"/>
      <c r="D231" s="273"/>
      <c r="E231" s="148">
        <f t="shared" si="11"/>
        <v>0</v>
      </c>
      <c r="F231" s="146" t="e">
        <f t="shared" si="12"/>
        <v>#DIV/0!</v>
      </c>
      <c r="G231" s="31"/>
    </row>
    <row r="232" spans="1:7" ht="12.75" customHeight="1">
      <c r="A232" s="18">
        <v>17</v>
      </c>
      <c r="B232" s="212"/>
      <c r="C232" s="148"/>
      <c r="D232" s="273"/>
      <c r="E232" s="148">
        <f t="shared" si="11"/>
        <v>0</v>
      </c>
      <c r="F232" s="146" t="e">
        <f t="shared" si="12"/>
        <v>#DIV/0!</v>
      </c>
      <c r="G232" s="31"/>
    </row>
    <row r="233" spans="1:7" ht="12.75" customHeight="1">
      <c r="A233" s="18">
        <v>18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19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20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21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22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23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24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25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26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27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28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29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30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34"/>
      <c r="B246" s="1" t="s">
        <v>27</v>
      </c>
      <c r="C246" s="147"/>
      <c r="D246" s="275"/>
      <c r="E246" s="147">
        <f>D246-C246</f>
        <v>0</v>
      </c>
      <c r="F246" s="145" t="e">
        <f>E246/C246</f>
        <v>#DIV/0!</v>
      </c>
      <c r="G246" s="31"/>
    </row>
    <row r="247" spans="1:7" ht="12.75" customHeight="1">
      <c r="A247" s="25"/>
      <c r="B247" s="36"/>
      <c r="C247" s="37"/>
      <c r="D247" s="37"/>
      <c r="E247" s="37"/>
      <c r="F247" s="38"/>
      <c r="G247" s="31"/>
    </row>
    <row r="248" spans="1:7" ht="12.75" customHeight="1">
      <c r="A248" s="416" t="s">
        <v>155</v>
      </c>
      <c r="B248" s="416"/>
      <c r="C248" s="416"/>
      <c r="D248" s="416"/>
      <c r="E248" s="416"/>
      <c r="F248" s="416"/>
      <c r="G248" s="31"/>
    </row>
    <row r="249" spans="1:7" ht="70.5" customHeight="1">
      <c r="A249" s="16" t="s">
        <v>20</v>
      </c>
      <c r="B249" s="16" t="s">
        <v>21</v>
      </c>
      <c r="C249" s="16" t="s">
        <v>154</v>
      </c>
      <c r="D249" s="16" t="s">
        <v>99</v>
      </c>
      <c r="E249" s="29" t="s">
        <v>6</v>
      </c>
      <c r="F249" s="16" t="s">
        <v>28</v>
      </c>
      <c r="G249" s="31"/>
    </row>
    <row r="250" spans="1:7" ht="12.75" customHeight="1">
      <c r="A250" s="16">
        <v>1</v>
      </c>
      <c r="B250" s="16">
        <v>2</v>
      </c>
      <c r="C250" s="16">
        <v>3</v>
      </c>
      <c r="D250" s="16">
        <v>4</v>
      </c>
      <c r="E250" s="16" t="s">
        <v>29</v>
      </c>
      <c r="F250" s="16">
        <v>6</v>
      </c>
      <c r="G250" s="31"/>
    </row>
    <row r="251" spans="1:7" ht="12.75" customHeight="1">
      <c r="A251" s="195">
        <v>1</v>
      </c>
      <c r="B251" s="272"/>
      <c r="C251" s="195"/>
      <c r="D251" s="273"/>
      <c r="E251" s="273">
        <f aca="true" t="shared" si="13" ref="E251:E280">D251-C251</f>
        <v>0</v>
      </c>
      <c r="F251" s="215" t="e">
        <f aca="true" t="shared" si="14" ref="F251:F280">E251/C251</f>
        <v>#DIV/0!</v>
      </c>
      <c r="G251" s="31"/>
    </row>
    <row r="252" spans="1:7" ht="12.75" customHeight="1">
      <c r="A252" s="195">
        <v>2</v>
      </c>
      <c r="B252" s="272"/>
      <c r="C252" s="195"/>
      <c r="D252" s="273"/>
      <c r="E252" s="273">
        <f t="shared" si="13"/>
        <v>0</v>
      </c>
      <c r="F252" s="215" t="e">
        <f t="shared" si="14"/>
        <v>#DIV/0!</v>
      </c>
      <c r="G252" s="31"/>
    </row>
    <row r="253" spans="1:7" ht="12.75" customHeight="1">
      <c r="A253" s="195">
        <v>3</v>
      </c>
      <c r="B253" s="272"/>
      <c r="C253" s="195"/>
      <c r="D253" s="273"/>
      <c r="E253" s="273">
        <f t="shared" si="13"/>
        <v>0</v>
      </c>
      <c r="F253" s="215" t="e">
        <f t="shared" si="14"/>
        <v>#DIV/0!</v>
      </c>
      <c r="G253" s="31"/>
    </row>
    <row r="254" spans="1:7" ht="12.75" customHeight="1">
      <c r="A254" s="195">
        <v>4</v>
      </c>
      <c r="B254" s="272"/>
      <c r="C254" s="195"/>
      <c r="D254" s="273"/>
      <c r="E254" s="273">
        <f t="shared" si="13"/>
        <v>0</v>
      </c>
      <c r="F254" s="215" t="e">
        <f t="shared" si="14"/>
        <v>#DIV/0!</v>
      </c>
      <c r="G254" s="31"/>
    </row>
    <row r="255" spans="1:7" ht="12.75" customHeight="1">
      <c r="A255" s="195">
        <v>5</v>
      </c>
      <c r="B255" s="272"/>
      <c r="C255" s="195"/>
      <c r="D255" s="273"/>
      <c r="E255" s="273">
        <f t="shared" si="13"/>
        <v>0</v>
      </c>
      <c r="F255" s="215" t="e">
        <f t="shared" si="14"/>
        <v>#DIV/0!</v>
      </c>
      <c r="G255" s="31"/>
    </row>
    <row r="256" spans="1:7" ht="12.75" customHeight="1">
      <c r="A256" s="195">
        <v>6</v>
      </c>
      <c r="B256" s="272"/>
      <c r="C256" s="195"/>
      <c r="D256" s="273"/>
      <c r="E256" s="273">
        <f t="shared" si="13"/>
        <v>0</v>
      </c>
      <c r="F256" s="215" t="e">
        <f t="shared" si="14"/>
        <v>#DIV/0!</v>
      </c>
      <c r="G256" s="31"/>
    </row>
    <row r="257" spans="1:7" ht="12.75" customHeight="1">
      <c r="A257" s="195">
        <v>7</v>
      </c>
      <c r="B257" s="272"/>
      <c r="C257" s="195"/>
      <c r="D257" s="273"/>
      <c r="E257" s="273">
        <f t="shared" si="13"/>
        <v>0</v>
      </c>
      <c r="F257" s="215" t="e">
        <f t="shared" si="14"/>
        <v>#DIV/0!</v>
      </c>
      <c r="G257" s="31"/>
    </row>
    <row r="258" spans="1:7" ht="12.75" customHeight="1">
      <c r="A258" s="195">
        <v>8</v>
      </c>
      <c r="B258" s="272"/>
      <c r="C258" s="195"/>
      <c r="D258" s="273"/>
      <c r="E258" s="273">
        <f t="shared" si="13"/>
        <v>0</v>
      </c>
      <c r="F258" s="215" t="e">
        <f t="shared" si="14"/>
        <v>#DIV/0!</v>
      </c>
      <c r="G258" s="31"/>
    </row>
    <row r="259" spans="1:7" ht="12.75" customHeight="1">
      <c r="A259" s="195">
        <v>9</v>
      </c>
      <c r="B259" s="272"/>
      <c r="C259" s="195"/>
      <c r="D259" s="273"/>
      <c r="E259" s="273">
        <f t="shared" si="13"/>
        <v>0</v>
      </c>
      <c r="F259" s="215" t="e">
        <f t="shared" si="14"/>
        <v>#DIV/0!</v>
      </c>
      <c r="G259" s="31"/>
    </row>
    <row r="260" spans="1:7" ht="12.75" customHeight="1">
      <c r="A260" s="195">
        <v>10</v>
      </c>
      <c r="B260" s="272"/>
      <c r="C260" s="195"/>
      <c r="D260" s="273"/>
      <c r="E260" s="273">
        <f t="shared" si="13"/>
        <v>0</v>
      </c>
      <c r="F260" s="215" t="e">
        <f t="shared" si="14"/>
        <v>#DIV/0!</v>
      </c>
      <c r="G260" s="31"/>
    </row>
    <row r="261" spans="1:7" ht="12.75" customHeight="1">
      <c r="A261" s="195">
        <v>11</v>
      </c>
      <c r="B261" s="272"/>
      <c r="C261" s="195"/>
      <c r="D261" s="273"/>
      <c r="E261" s="273">
        <f t="shared" si="13"/>
        <v>0</v>
      </c>
      <c r="F261" s="215" t="e">
        <f t="shared" si="14"/>
        <v>#DIV/0!</v>
      </c>
      <c r="G261" s="31"/>
    </row>
    <row r="262" spans="1:7" ht="12.75" customHeight="1">
      <c r="A262" s="195">
        <v>12</v>
      </c>
      <c r="B262" s="272"/>
      <c r="C262" s="195"/>
      <c r="D262" s="273"/>
      <c r="E262" s="273">
        <f t="shared" si="13"/>
        <v>0</v>
      </c>
      <c r="F262" s="215" t="e">
        <f t="shared" si="14"/>
        <v>#DIV/0!</v>
      </c>
      <c r="G262" s="31"/>
    </row>
    <row r="263" spans="1:7" ht="12.75" customHeight="1">
      <c r="A263" s="195">
        <v>13</v>
      </c>
      <c r="B263" s="272"/>
      <c r="C263" s="195"/>
      <c r="D263" s="273"/>
      <c r="E263" s="273">
        <f t="shared" si="13"/>
        <v>0</v>
      </c>
      <c r="F263" s="215" t="e">
        <f t="shared" si="14"/>
        <v>#DIV/0!</v>
      </c>
      <c r="G263" s="31"/>
    </row>
    <row r="264" spans="1:7" ht="12.75" customHeight="1">
      <c r="A264" s="195">
        <v>14</v>
      </c>
      <c r="B264" s="272"/>
      <c r="C264" s="195"/>
      <c r="D264" s="273"/>
      <c r="E264" s="273">
        <f t="shared" si="13"/>
        <v>0</v>
      </c>
      <c r="F264" s="215" t="e">
        <f t="shared" si="14"/>
        <v>#DIV/0!</v>
      </c>
      <c r="G264" s="31"/>
    </row>
    <row r="265" spans="1:7" ht="12.75" customHeight="1">
      <c r="A265" s="195">
        <v>15</v>
      </c>
      <c r="B265" s="272"/>
      <c r="C265" s="195"/>
      <c r="D265" s="273"/>
      <c r="E265" s="273">
        <f t="shared" si="13"/>
        <v>0</v>
      </c>
      <c r="F265" s="215" t="e">
        <f t="shared" si="14"/>
        <v>#DIV/0!</v>
      </c>
      <c r="G265" s="31"/>
    </row>
    <row r="266" spans="1:7" ht="12.75" customHeight="1">
      <c r="A266" s="195">
        <v>16</v>
      </c>
      <c r="B266" s="272"/>
      <c r="C266" s="195"/>
      <c r="D266" s="273"/>
      <c r="E266" s="273">
        <f t="shared" si="13"/>
        <v>0</v>
      </c>
      <c r="F266" s="215" t="e">
        <f t="shared" si="14"/>
        <v>#DIV/0!</v>
      </c>
      <c r="G266" s="31"/>
    </row>
    <row r="267" spans="1:7" ht="12.75" customHeight="1">
      <c r="A267" s="195">
        <v>17</v>
      </c>
      <c r="B267" s="272"/>
      <c r="C267" s="195"/>
      <c r="D267" s="273"/>
      <c r="E267" s="273">
        <f t="shared" si="13"/>
        <v>0</v>
      </c>
      <c r="F267" s="215" t="e">
        <f t="shared" si="14"/>
        <v>#DIV/0!</v>
      </c>
      <c r="G267" s="31"/>
    </row>
    <row r="268" spans="1:7" ht="12.75" customHeight="1">
      <c r="A268" s="195">
        <v>18</v>
      </c>
      <c r="B268" s="272"/>
      <c r="C268" s="195"/>
      <c r="D268" s="273"/>
      <c r="E268" s="273">
        <f t="shared" si="13"/>
        <v>0</v>
      </c>
      <c r="F268" s="215" t="e">
        <f t="shared" si="14"/>
        <v>#DIV/0!</v>
      </c>
      <c r="G268" s="31"/>
    </row>
    <row r="269" spans="1:7" ht="12.75" customHeight="1">
      <c r="A269" s="195">
        <v>19</v>
      </c>
      <c r="B269" s="272"/>
      <c r="C269" s="195"/>
      <c r="D269" s="273"/>
      <c r="E269" s="273">
        <f t="shared" si="13"/>
        <v>0</v>
      </c>
      <c r="F269" s="215" t="e">
        <f t="shared" si="14"/>
        <v>#DIV/0!</v>
      </c>
      <c r="G269" s="31"/>
    </row>
    <row r="270" spans="1:8" ht="12.75" customHeight="1">
      <c r="A270" s="195">
        <v>20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  <c r="H270" s="10" t="s">
        <v>12</v>
      </c>
    </row>
    <row r="271" spans="1:7" ht="12.75" customHeight="1">
      <c r="A271" s="195">
        <v>21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22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23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24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25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26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27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28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29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30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/>
      <c r="B281" s="1" t="s">
        <v>27</v>
      </c>
      <c r="C281" s="16"/>
      <c r="D281" s="147"/>
      <c r="E281" s="147">
        <f>D281-C281</f>
        <v>0</v>
      </c>
      <c r="F281" s="145" t="e">
        <f>E281/C281</f>
        <v>#DIV/0!</v>
      </c>
      <c r="G281" s="31"/>
    </row>
    <row r="282" spans="1:7" ht="12.75" customHeight="1">
      <c r="A282" s="40"/>
      <c r="B282" s="2"/>
      <c r="C282" s="149"/>
      <c r="D282" s="190"/>
      <c r="E282" s="190"/>
      <c r="F282" s="150"/>
      <c r="G282" s="31"/>
    </row>
    <row r="283" spans="1:8" ht="14.25">
      <c r="A283" s="47" t="s">
        <v>156</v>
      </c>
      <c r="B283" s="48"/>
      <c r="C283" s="48"/>
      <c r="D283" s="48"/>
      <c r="E283" s="48"/>
      <c r="F283" s="48"/>
      <c r="G283" s="48"/>
      <c r="H283" s="48"/>
    </row>
    <row r="284" spans="1:6" ht="46.5" customHeight="1">
      <c r="A284" s="49" t="s">
        <v>30</v>
      </c>
      <c r="B284" s="49" t="s">
        <v>31</v>
      </c>
      <c r="C284" s="50" t="s">
        <v>157</v>
      </c>
      <c r="D284" s="50" t="s">
        <v>158</v>
      </c>
      <c r="E284" s="49" t="s">
        <v>32</v>
      </c>
      <c r="F284" s="51"/>
    </row>
    <row r="285" spans="1:6" ht="13.5" customHeight="1">
      <c r="A285" s="49">
        <v>1</v>
      </c>
      <c r="B285" s="49">
        <v>2</v>
      </c>
      <c r="C285" s="50">
        <v>3</v>
      </c>
      <c r="D285" s="50">
        <v>4</v>
      </c>
      <c r="E285" s="49">
        <v>5</v>
      </c>
      <c r="F285" s="51"/>
    </row>
    <row r="286" spans="1:7" ht="12.75" customHeight="1">
      <c r="A286" s="18">
        <v>1</v>
      </c>
      <c r="B286" s="212"/>
      <c r="C286" s="226"/>
      <c r="D286" s="226"/>
      <c r="E286" s="215" t="e">
        <f aca="true" t="shared" si="15" ref="E286:E316">D286/C286</f>
        <v>#DIV/0!</v>
      </c>
      <c r="F286" s="149"/>
      <c r="G286" s="31"/>
    </row>
    <row r="287" spans="1:7" ht="12.75" customHeight="1">
      <c r="A287" s="18">
        <v>2</v>
      </c>
      <c r="B287" s="212"/>
      <c r="C287" s="226"/>
      <c r="D287" s="226"/>
      <c r="E287" s="215" t="e">
        <f t="shared" si="15"/>
        <v>#DIV/0!</v>
      </c>
      <c r="F287" s="149"/>
      <c r="G287" s="31"/>
    </row>
    <row r="288" spans="1:7" ht="12.75" customHeight="1">
      <c r="A288" s="18">
        <v>3</v>
      </c>
      <c r="B288" s="212"/>
      <c r="C288" s="226"/>
      <c r="D288" s="226"/>
      <c r="E288" s="215" t="e">
        <f t="shared" si="15"/>
        <v>#DIV/0!</v>
      </c>
      <c r="F288" s="149"/>
      <c r="G288" s="31"/>
    </row>
    <row r="289" spans="1:7" ht="12.75" customHeight="1">
      <c r="A289" s="18">
        <v>4</v>
      </c>
      <c r="B289" s="212"/>
      <c r="C289" s="226"/>
      <c r="D289" s="226"/>
      <c r="E289" s="215" t="e">
        <f t="shared" si="15"/>
        <v>#DIV/0!</v>
      </c>
      <c r="F289" s="149"/>
      <c r="G289" s="31"/>
    </row>
    <row r="290" spans="1:7" ht="12.75" customHeight="1">
      <c r="A290" s="18">
        <v>5</v>
      </c>
      <c r="B290" s="212"/>
      <c r="C290" s="226"/>
      <c r="D290" s="226"/>
      <c r="E290" s="215" t="e">
        <f t="shared" si="15"/>
        <v>#DIV/0!</v>
      </c>
      <c r="F290" s="149"/>
      <c r="G290" s="31"/>
    </row>
    <row r="291" spans="1:7" ht="12.75" customHeight="1">
      <c r="A291" s="18">
        <v>6</v>
      </c>
      <c r="B291" s="212"/>
      <c r="C291" s="226"/>
      <c r="D291" s="226"/>
      <c r="E291" s="215" t="e">
        <f t="shared" si="15"/>
        <v>#DIV/0!</v>
      </c>
      <c r="F291" s="149"/>
      <c r="G291" s="31"/>
    </row>
    <row r="292" spans="1:7" ht="12.75" customHeight="1">
      <c r="A292" s="18">
        <v>7</v>
      </c>
      <c r="B292" s="212"/>
      <c r="C292" s="226"/>
      <c r="D292" s="226"/>
      <c r="E292" s="215" t="e">
        <f t="shared" si="15"/>
        <v>#DIV/0!</v>
      </c>
      <c r="F292" s="149"/>
      <c r="G292" s="31"/>
    </row>
    <row r="293" spans="1:7" ht="12.75" customHeight="1">
      <c r="A293" s="18">
        <v>8</v>
      </c>
      <c r="B293" s="212"/>
      <c r="C293" s="226"/>
      <c r="D293" s="226"/>
      <c r="E293" s="215" t="e">
        <f t="shared" si="15"/>
        <v>#DIV/0!</v>
      </c>
      <c r="F293" s="149"/>
      <c r="G293" s="31"/>
    </row>
    <row r="294" spans="1:7" ht="12.75" customHeight="1">
      <c r="A294" s="18">
        <v>9</v>
      </c>
      <c r="B294" s="212"/>
      <c r="C294" s="226"/>
      <c r="D294" s="226"/>
      <c r="E294" s="215" t="e">
        <f t="shared" si="15"/>
        <v>#DIV/0!</v>
      </c>
      <c r="F294" s="149"/>
      <c r="G294" s="31"/>
    </row>
    <row r="295" spans="1:7" ht="12.75" customHeight="1">
      <c r="A295" s="18">
        <v>10</v>
      </c>
      <c r="B295" s="212"/>
      <c r="C295" s="226"/>
      <c r="D295" s="226"/>
      <c r="E295" s="215" t="e">
        <f t="shared" si="15"/>
        <v>#DIV/0!</v>
      </c>
      <c r="F295" s="149"/>
      <c r="G295" s="31"/>
    </row>
    <row r="296" spans="1:7" ht="12.75" customHeight="1">
      <c r="A296" s="18">
        <v>11</v>
      </c>
      <c r="B296" s="212"/>
      <c r="C296" s="226"/>
      <c r="D296" s="226"/>
      <c r="E296" s="215" t="e">
        <f t="shared" si="15"/>
        <v>#DIV/0!</v>
      </c>
      <c r="F296" s="149"/>
      <c r="G296" s="31"/>
    </row>
    <row r="297" spans="1:7" ht="12.75" customHeight="1">
      <c r="A297" s="18">
        <v>12</v>
      </c>
      <c r="B297" s="212"/>
      <c r="C297" s="226"/>
      <c r="D297" s="226"/>
      <c r="E297" s="215" t="e">
        <f t="shared" si="15"/>
        <v>#DIV/0!</v>
      </c>
      <c r="F297" s="149"/>
      <c r="G297" s="31"/>
    </row>
    <row r="298" spans="1:7" ht="12.75" customHeight="1">
      <c r="A298" s="18">
        <v>13</v>
      </c>
      <c r="B298" s="212"/>
      <c r="C298" s="226"/>
      <c r="D298" s="226"/>
      <c r="E298" s="215" t="e">
        <f t="shared" si="15"/>
        <v>#DIV/0!</v>
      </c>
      <c r="F298" s="149"/>
      <c r="G298" s="31"/>
    </row>
    <row r="299" spans="1:7" ht="12.75" customHeight="1">
      <c r="A299" s="18">
        <v>14</v>
      </c>
      <c r="B299" s="212"/>
      <c r="C299" s="226"/>
      <c r="D299" s="226"/>
      <c r="E299" s="215" t="e">
        <f t="shared" si="15"/>
        <v>#DIV/0!</v>
      </c>
      <c r="F299" s="149"/>
      <c r="G299" s="31"/>
    </row>
    <row r="300" spans="1:7" ht="12.75" customHeight="1">
      <c r="A300" s="18">
        <v>15</v>
      </c>
      <c r="B300" s="212"/>
      <c r="C300" s="226"/>
      <c r="D300" s="226"/>
      <c r="E300" s="215" t="e">
        <f t="shared" si="15"/>
        <v>#DIV/0!</v>
      </c>
      <c r="F300" s="149"/>
      <c r="G300" s="31"/>
    </row>
    <row r="301" spans="1:7" ht="12.75" customHeight="1">
      <c r="A301" s="18">
        <v>16</v>
      </c>
      <c r="B301" s="212"/>
      <c r="C301" s="226"/>
      <c r="D301" s="226"/>
      <c r="E301" s="215" t="e">
        <f t="shared" si="15"/>
        <v>#DIV/0!</v>
      </c>
      <c r="F301" s="149"/>
      <c r="G301" s="31"/>
    </row>
    <row r="302" spans="1:7" ht="12.75" customHeight="1">
      <c r="A302" s="18">
        <v>17</v>
      </c>
      <c r="B302" s="212"/>
      <c r="C302" s="226"/>
      <c r="D302" s="226"/>
      <c r="E302" s="215" t="e">
        <f t="shared" si="15"/>
        <v>#DIV/0!</v>
      </c>
      <c r="F302" s="149"/>
      <c r="G302" s="31"/>
    </row>
    <row r="303" spans="1:7" ht="12.75" customHeight="1">
      <c r="A303" s="18">
        <v>18</v>
      </c>
      <c r="B303" s="212"/>
      <c r="C303" s="226"/>
      <c r="D303" s="226"/>
      <c r="E303" s="215" t="e">
        <f t="shared" si="15"/>
        <v>#DIV/0!</v>
      </c>
      <c r="F303" s="149"/>
      <c r="G303" s="31"/>
    </row>
    <row r="304" spans="1:7" ht="12.75" customHeight="1">
      <c r="A304" s="18">
        <v>19</v>
      </c>
      <c r="B304" s="212"/>
      <c r="C304" s="226"/>
      <c r="D304" s="226"/>
      <c r="E304" s="215" t="e">
        <f t="shared" si="15"/>
        <v>#DIV/0!</v>
      </c>
      <c r="F304" s="149"/>
      <c r="G304" s="31" t="s">
        <v>12</v>
      </c>
    </row>
    <row r="305" spans="1:7" ht="12.75" customHeight="1">
      <c r="A305" s="18">
        <v>20</v>
      </c>
      <c r="B305" s="212"/>
      <c r="C305" s="226"/>
      <c r="D305" s="226"/>
      <c r="E305" s="215" t="e">
        <f t="shared" si="15"/>
        <v>#DIV/0!</v>
      </c>
      <c r="F305" s="149"/>
      <c r="G305" s="31"/>
    </row>
    <row r="306" spans="1:7" ht="12.75" customHeight="1">
      <c r="A306" s="18">
        <v>21</v>
      </c>
      <c r="B306" s="212"/>
      <c r="C306" s="226"/>
      <c r="D306" s="226"/>
      <c r="E306" s="215" t="e">
        <f t="shared" si="15"/>
        <v>#DIV/0!</v>
      </c>
      <c r="F306" s="149"/>
      <c r="G306" s="31"/>
    </row>
    <row r="307" spans="1:7" ht="12.75" customHeight="1">
      <c r="A307" s="18">
        <v>22</v>
      </c>
      <c r="B307" s="212"/>
      <c r="C307" s="226"/>
      <c r="D307" s="226"/>
      <c r="E307" s="215" t="e">
        <f t="shared" si="15"/>
        <v>#DIV/0!</v>
      </c>
      <c r="F307" s="149"/>
      <c r="G307" s="31"/>
    </row>
    <row r="308" spans="1:7" ht="12.75" customHeight="1">
      <c r="A308" s="18">
        <v>23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24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25</v>
      </c>
      <c r="B310" s="212"/>
      <c r="C310" s="226"/>
      <c r="D310" s="226"/>
      <c r="E310" s="215" t="e">
        <f t="shared" si="15"/>
        <v>#DIV/0!</v>
      </c>
      <c r="F310" s="149" t="s">
        <v>12</v>
      </c>
      <c r="G310" s="31"/>
    </row>
    <row r="311" spans="1:7" ht="12.75" customHeight="1">
      <c r="A311" s="18">
        <v>26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27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28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29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8" ht="12.75" customHeight="1">
      <c r="A315" s="18">
        <v>30</v>
      </c>
      <c r="B315" s="212"/>
      <c r="C315" s="226"/>
      <c r="D315" s="226"/>
      <c r="E315" s="215" t="e">
        <f t="shared" si="15"/>
        <v>#DIV/0!</v>
      </c>
      <c r="F315" s="149"/>
      <c r="G315" s="31"/>
      <c r="H315" s="10" t="s">
        <v>12</v>
      </c>
    </row>
    <row r="316" spans="1:7" ht="16.5" customHeight="1">
      <c r="A316" s="34"/>
      <c r="B316" s="1" t="s">
        <v>27</v>
      </c>
      <c r="C316" s="227"/>
      <c r="D316" s="228"/>
      <c r="E316" s="145" t="e">
        <f t="shared" si="15"/>
        <v>#DIV/0!</v>
      </c>
      <c r="F316" s="42"/>
      <c r="G316" s="31"/>
    </row>
    <row r="317" spans="1:7" ht="16.5" customHeight="1">
      <c r="A317" s="40"/>
      <c r="B317" s="2"/>
      <c r="C317" s="149"/>
      <c r="D317" s="149"/>
      <c r="E317" s="150"/>
      <c r="F317" s="42"/>
      <c r="G317" s="31"/>
    </row>
    <row r="318" ht="15.75" customHeight="1">
      <c r="A318" s="9" t="s">
        <v>97</v>
      </c>
    </row>
    <row r="319" ht="14.25">
      <c r="A319" s="9"/>
    </row>
    <row r="320" ht="14.25">
      <c r="A320" s="9" t="s">
        <v>33</v>
      </c>
    </row>
    <row r="321" spans="1:7" ht="33.75" customHeight="1">
      <c r="A321" s="195" t="s">
        <v>20</v>
      </c>
      <c r="B321" s="195"/>
      <c r="C321" s="196" t="s">
        <v>34</v>
      </c>
      <c r="D321" s="196" t="s">
        <v>35</v>
      </c>
      <c r="E321" s="196" t="s">
        <v>6</v>
      </c>
      <c r="F321" s="196" t="s">
        <v>28</v>
      </c>
      <c r="G321" s="197"/>
    </row>
    <row r="322" spans="1:7" ht="16.5" customHeight="1">
      <c r="A322" s="195">
        <v>1</v>
      </c>
      <c r="B322" s="195">
        <v>2</v>
      </c>
      <c r="C322" s="196">
        <v>3</v>
      </c>
      <c r="D322" s="196">
        <v>4</v>
      </c>
      <c r="E322" s="196" t="s">
        <v>36</v>
      </c>
      <c r="F322" s="196">
        <v>6</v>
      </c>
      <c r="G322" s="197"/>
    </row>
    <row r="323" spans="1:7" ht="27" customHeight="1">
      <c r="A323" s="198">
        <v>1</v>
      </c>
      <c r="B323" s="199" t="s">
        <v>159</v>
      </c>
      <c r="C323" s="203"/>
      <c r="D323" s="203"/>
      <c r="E323" s="200">
        <f>D323-C323</f>
        <v>0</v>
      </c>
      <c r="F323" s="201">
        <v>0</v>
      </c>
      <c r="G323" s="197"/>
    </row>
    <row r="324" spans="1:8" ht="28.5">
      <c r="A324" s="198">
        <v>2</v>
      </c>
      <c r="B324" s="199" t="s">
        <v>160</v>
      </c>
      <c r="C324" s="203"/>
      <c r="D324" s="203"/>
      <c r="E324" s="200">
        <f>D324-C324</f>
        <v>0</v>
      </c>
      <c r="F324" s="202" t="e">
        <f>E324/C324</f>
        <v>#DIV/0!</v>
      </c>
      <c r="G324" s="197"/>
      <c r="H324" s="10" t="s">
        <v>12</v>
      </c>
    </row>
    <row r="325" spans="1:7" ht="28.5">
      <c r="A325" s="198">
        <v>3</v>
      </c>
      <c r="B325" s="199" t="s">
        <v>161</v>
      </c>
      <c r="C325" s="276"/>
      <c r="D325" s="276"/>
      <c r="E325" s="200">
        <f>D325-C325</f>
        <v>0</v>
      </c>
      <c r="F325" s="202" t="e">
        <f>E325/C325</f>
        <v>#DIV/0!</v>
      </c>
      <c r="G325" s="197" t="s">
        <v>12</v>
      </c>
    </row>
    <row r="326" ht="14.25">
      <c r="A326" s="54"/>
    </row>
    <row r="327" spans="1:7" ht="14.25">
      <c r="A327" s="9" t="s">
        <v>169</v>
      </c>
      <c r="B327" s="48"/>
      <c r="C327" s="58"/>
      <c r="D327" s="48"/>
      <c r="E327" s="48"/>
      <c r="F327" s="48"/>
      <c r="G327" s="48" t="s">
        <v>12</v>
      </c>
    </row>
    <row r="328" spans="1:8" ht="6" customHeight="1">
      <c r="A328" s="9"/>
      <c r="B328" s="48"/>
      <c r="C328" s="58"/>
      <c r="D328" s="48"/>
      <c r="E328" s="48"/>
      <c r="F328" s="48"/>
      <c r="G328" s="48"/>
      <c r="H328" s="10" t="s">
        <v>12</v>
      </c>
    </row>
    <row r="329" spans="1:5" ht="14.25">
      <c r="A329" s="48"/>
      <c r="B329" s="48"/>
      <c r="C329" s="48"/>
      <c r="D329" s="48"/>
      <c r="E329" s="59" t="s">
        <v>98</v>
      </c>
    </row>
    <row r="330" spans="1:8" ht="43.5" customHeight="1">
      <c r="A330" s="60" t="s">
        <v>37</v>
      </c>
      <c r="B330" s="60" t="s">
        <v>38</v>
      </c>
      <c r="C330" s="61" t="s">
        <v>176</v>
      </c>
      <c r="D330" s="62" t="s">
        <v>173</v>
      </c>
      <c r="E330" s="61" t="s">
        <v>172</v>
      </c>
      <c r="F330" s="279"/>
      <c r="G330" s="279"/>
      <c r="H330" s="197"/>
    </row>
    <row r="331" spans="1:8" ht="15.75" customHeight="1">
      <c r="A331" s="60">
        <v>1</v>
      </c>
      <c r="B331" s="60">
        <v>2</v>
      </c>
      <c r="C331" s="61">
        <v>3</v>
      </c>
      <c r="D331" s="62">
        <v>4</v>
      </c>
      <c r="E331" s="61">
        <v>5</v>
      </c>
      <c r="F331" s="279"/>
      <c r="G331" s="279"/>
      <c r="H331" s="197"/>
    </row>
    <row r="332" spans="1:8" ht="12.75" customHeight="1">
      <c r="A332" s="18">
        <v>1</v>
      </c>
      <c r="B332" s="212"/>
      <c r="C332" s="176"/>
      <c r="D332" s="176"/>
      <c r="E332" s="154" t="e">
        <f aca="true" t="shared" si="16" ref="E332:E362">D332/C332</f>
        <v>#DIV/0!</v>
      </c>
      <c r="F332" s="280"/>
      <c r="G332" s="281"/>
      <c r="H332" s="217"/>
    </row>
    <row r="333" spans="1:8" ht="12.75" customHeight="1">
      <c r="A333" s="18">
        <v>2</v>
      </c>
      <c r="B333" s="212"/>
      <c r="C333" s="176"/>
      <c r="D333" s="176"/>
      <c r="E333" s="154" t="e">
        <f t="shared" si="16"/>
        <v>#DIV/0!</v>
      </c>
      <c r="F333" s="280"/>
      <c r="G333" s="281"/>
      <c r="H333" s="217"/>
    </row>
    <row r="334" spans="1:8" ht="12.75" customHeight="1">
      <c r="A334" s="18">
        <v>3</v>
      </c>
      <c r="B334" s="212"/>
      <c r="C334" s="176"/>
      <c r="D334" s="176"/>
      <c r="E334" s="154" t="e">
        <f t="shared" si="16"/>
        <v>#DIV/0!</v>
      </c>
      <c r="F334" s="280"/>
      <c r="G334" s="281"/>
      <c r="H334" s="217"/>
    </row>
    <row r="335" spans="1:8" ht="12.75" customHeight="1">
      <c r="A335" s="18">
        <v>4</v>
      </c>
      <c r="B335" s="212"/>
      <c r="C335" s="176"/>
      <c r="D335" s="176"/>
      <c r="E335" s="154" t="e">
        <f t="shared" si="16"/>
        <v>#DIV/0!</v>
      </c>
      <c r="F335" s="280"/>
      <c r="G335" s="281"/>
      <c r="H335" s="217"/>
    </row>
    <row r="336" spans="1:8" ht="12.75" customHeight="1">
      <c r="A336" s="18">
        <v>5</v>
      </c>
      <c r="B336" s="212"/>
      <c r="C336" s="176"/>
      <c r="D336" s="176"/>
      <c r="E336" s="154" t="e">
        <f t="shared" si="16"/>
        <v>#DIV/0!</v>
      </c>
      <c r="F336" s="280"/>
      <c r="G336" s="281"/>
      <c r="H336" s="217"/>
    </row>
    <row r="337" spans="1:8" ht="12.75" customHeight="1">
      <c r="A337" s="18">
        <v>6</v>
      </c>
      <c r="B337" s="212"/>
      <c r="C337" s="176"/>
      <c r="D337" s="176"/>
      <c r="E337" s="154" t="e">
        <f t="shared" si="16"/>
        <v>#DIV/0!</v>
      </c>
      <c r="F337" s="280"/>
      <c r="G337" s="281"/>
      <c r="H337" s="217"/>
    </row>
    <row r="338" spans="1:8" ht="12.75" customHeight="1">
      <c r="A338" s="18">
        <v>7</v>
      </c>
      <c r="B338" s="212"/>
      <c r="C338" s="176"/>
      <c r="D338" s="176"/>
      <c r="E338" s="154" t="e">
        <f t="shared" si="16"/>
        <v>#DIV/0!</v>
      </c>
      <c r="F338" s="280"/>
      <c r="G338" s="281"/>
      <c r="H338" s="217"/>
    </row>
    <row r="339" spans="1:8" ht="12.75" customHeight="1">
      <c r="A339" s="18">
        <v>8</v>
      </c>
      <c r="B339" s="212"/>
      <c r="C339" s="176"/>
      <c r="D339" s="176"/>
      <c r="E339" s="154" t="e">
        <f t="shared" si="16"/>
        <v>#DIV/0!</v>
      </c>
      <c r="F339" s="280"/>
      <c r="G339" s="281"/>
      <c r="H339" s="217"/>
    </row>
    <row r="340" spans="1:8" ht="12.75" customHeight="1">
      <c r="A340" s="18">
        <v>9</v>
      </c>
      <c r="B340" s="212"/>
      <c r="C340" s="176"/>
      <c r="D340" s="176"/>
      <c r="E340" s="154" t="e">
        <f t="shared" si="16"/>
        <v>#DIV/0!</v>
      </c>
      <c r="F340" s="280"/>
      <c r="G340" s="281"/>
      <c r="H340" s="217"/>
    </row>
    <row r="341" spans="1:8" ht="12.75" customHeight="1">
      <c r="A341" s="18">
        <v>10</v>
      </c>
      <c r="B341" s="212"/>
      <c r="C341" s="176"/>
      <c r="D341" s="176"/>
      <c r="E341" s="154" t="e">
        <f t="shared" si="16"/>
        <v>#DIV/0!</v>
      </c>
      <c r="F341" s="280"/>
      <c r="G341" s="281"/>
      <c r="H341" s="217"/>
    </row>
    <row r="342" spans="1:8" ht="12.75" customHeight="1">
      <c r="A342" s="18">
        <v>11</v>
      </c>
      <c r="B342" s="212"/>
      <c r="C342" s="176"/>
      <c r="D342" s="176"/>
      <c r="E342" s="154" t="e">
        <f t="shared" si="16"/>
        <v>#DIV/0!</v>
      </c>
      <c r="F342" s="280"/>
      <c r="G342" s="281"/>
      <c r="H342" s="217"/>
    </row>
    <row r="343" spans="1:8" ht="12.75" customHeight="1">
      <c r="A343" s="18">
        <v>12</v>
      </c>
      <c r="B343" s="212"/>
      <c r="C343" s="176"/>
      <c r="D343" s="176"/>
      <c r="E343" s="154" t="e">
        <f t="shared" si="16"/>
        <v>#DIV/0!</v>
      </c>
      <c r="F343" s="280"/>
      <c r="G343" s="281"/>
      <c r="H343" s="217"/>
    </row>
    <row r="344" spans="1:8" ht="12.75" customHeight="1">
      <c r="A344" s="18">
        <v>13</v>
      </c>
      <c r="B344" s="212"/>
      <c r="C344" s="176"/>
      <c r="D344" s="176"/>
      <c r="E344" s="154" t="e">
        <f t="shared" si="16"/>
        <v>#DIV/0!</v>
      </c>
      <c r="F344" s="280"/>
      <c r="G344" s="281"/>
      <c r="H344" s="217"/>
    </row>
    <row r="345" spans="1:8" ht="12.75" customHeight="1">
      <c r="A345" s="18">
        <v>14</v>
      </c>
      <c r="B345" s="212"/>
      <c r="C345" s="176"/>
      <c r="D345" s="176"/>
      <c r="E345" s="154" t="e">
        <f t="shared" si="16"/>
        <v>#DIV/0!</v>
      </c>
      <c r="F345" s="280"/>
      <c r="G345" s="281"/>
      <c r="H345" s="217"/>
    </row>
    <row r="346" spans="1:8" ht="12.75" customHeight="1">
      <c r="A346" s="18">
        <v>15</v>
      </c>
      <c r="B346" s="212"/>
      <c r="C346" s="176"/>
      <c r="D346" s="176"/>
      <c r="E346" s="154" t="e">
        <f t="shared" si="16"/>
        <v>#DIV/0!</v>
      </c>
      <c r="F346" s="280"/>
      <c r="G346" s="281"/>
      <c r="H346" s="217"/>
    </row>
    <row r="347" spans="1:8" ht="12.75" customHeight="1">
      <c r="A347" s="18">
        <v>16</v>
      </c>
      <c r="B347" s="212"/>
      <c r="C347" s="176"/>
      <c r="D347" s="176"/>
      <c r="E347" s="154" t="e">
        <f t="shared" si="16"/>
        <v>#DIV/0!</v>
      </c>
      <c r="F347" s="280"/>
      <c r="G347" s="281"/>
      <c r="H347" s="217"/>
    </row>
    <row r="348" spans="1:8" ht="12.75" customHeight="1">
      <c r="A348" s="18">
        <v>17</v>
      </c>
      <c r="B348" s="212"/>
      <c r="C348" s="176"/>
      <c r="D348" s="176"/>
      <c r="E348" s="154" t="e">
        <f t="shared" si="16"/>
        <v>#DIV/0!</v>
      </c>
      <c r="F348" s="280"/>
      <c r="G348" s="281"/>
      <c r="H348" s="217"/>
    </row>
    <row r="349" spans="1:8" ht="12.75" customHeight="1">
      <c r="A349" s="18">
        <v>18</v>
      </c>
      <c r="B349" s="212"/>
      <c r="C349" s="176"/>
      <c r="D349" s="176"/>
      <c r="E349" s="154" t="e">
        <f t="shared" si="16"/>
        <v>#DIV/0!</v>
      </c>
      <c r="F349" s="280"/>
      <c r="G349" s="281"/>
      <c r="H349" s="217"/>
    </row>
    <row r="350" spans="1:8" ht="12.75" customHeight="1">
      <c r="A350" s="18">
        <v>19</v>
      </c>
      <c r="B350" s="212"/>
      <c r="C350" s="176"/>
      <c r="D350" s="176"/>
      <c r="E350" s="154" t="e">
        <f t="shared" si="16"/>
        <v>#DIV/0!</v>
      </c>
      <c r="F350" s="280"/>
      <c r="G350" s="281"/>
      <c r="H350" s="217"/>
    </row>
    <row r="351" spans="1:8" ht="12.75" customHeight="1">
      <c r="A351" s="18">
        <v>20</v>
      </c>
      <c r="B351" s="212"/>
      <c r="C351" s="176"/>
      <c r="D351" s="176"/>
      <c r="E351" s="154" t="e">
        <f t="shared" si="16"/>
        <v>#DIV/0!</v>
      </c>
      <c r="F351" s="280"/>
      <c r="G351" s="281"/>
      <c r="H351" s="217"/>
    </row>
    <row r="352" spans="1:8" ht="12.75" customHeight="1">
      <c r="A352" s="18">
        <v>21</v>
      </c>
      <c r="B352" s="212"/>
      <c r="C352" s="176"/>
      <c r="D352" s="176"/>
      <c r="E352" s="154" t="e">
        <f t="shared" si="16"/>
        <v>#DIV/0!</v>
      </c>
      <c r="F352" s="280"/>
      <c r="G352" s="281"/>
      <c r="H352" s="217"/>
    </row>
    <row r="353" spans="1:8" ht="12.75" customHeight="1">
      <c r="A353" s="18">
        <v>22</v>
      </c>
      <c r="B353" s="212"/>
      <c r="C353" s="176"/>
      <c r="D353" s="176"/>
      <c r="E353" s="154" t="e">
        <f t="shared" si="16"/>
        <v>#DIV/0!</v>
      </c>
      <c r="F353" s="280"/>
      <c r="G353" s="281"/>
      <c r="H353" s="217"/>
    </row>
    <row r="354" spans="1:8" ht="12.75" customHeight="1">
      <c r="A354" s="18">
        <v>23</v>
      </c>
      <c r="B354" s="212"/>
      <c r="C354" s="176"/>
      <c r="D354" s="176"/>
      <c r="E354" s="154" t="e">
        <f t="shared" si="16"/>
        <v>#DIV/0!</v>
      </c>
      <c r="F354" s="280"/>
      <c r="G354" s="281"/>
      <c r="H354" s="217"/>
    </row>
    <row r="355" spans="1:8" ht="12.75" customHeight="1">
      <c r="A355" s="18">
        <v>24</v>
      </c>
      <c r="B355" s="212"/>
      <c r="C355" s="176"/>
      <c r="D355" s="176"/>
      <c r="E355" s="154" t="e">
        <f t="shared" si="16"/>
        <v>#DIV/0!</v>
      </c>
      <c r="F355" s="280"/>
      <c r="G355" s="281"/>
      <c r="H355" s="217"/>
    </row>
    <row r="356" spans="1:8" ht="12.75" customHeight="1">
      <c r="A356" s="18">
        <v>25</v>
      </c>
      <c r="B356" s="212"/>
      <c r="C356" s="176"/>
      <c r="D356" s="176"/>
      <c r="E356" s="154" t="e">
        <f t="shared" si="16"/>
        <v>#DIV/0!</v>
      </c>
      <c r="F356" s="280"/>
      <c r="G356" s="281"/>
      <c r="H356" s="217"/>
    </row>
    <row r="357" spans="1:8" ht="12.75" customHeight="1">
      <c r="A357" s="18">
        <v>26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27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28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29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30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34"/>
      <c r="B362" s="1" t="s">
        <v>27</v>
      </c>
      <c r="C362" s="177"/>
      <c r="D362" s="177"/>
      <c r="E362" s="153" t="e">
        <f t="shared" si="16"/>
        <v>#DIV/0!</v>
      </c>
      <c r="F362" s="280"/>
      <c r="G362" s="281"/>
      <c r="H362" s="217"/>
    </row>
    <row r="363" spans="1:8" ht="14.25">
      <c r="A363" s="40"/>
      <c r="B363" s="2"/>
      <c r="C363" s="65"/>
      <c r="D363" s="26"/>
      <c r="E363" s="66"/>
      <c r="F363" s="282"/>
      <c r="G363" s="283"/>
      <c r="H363" s="282"/>
    </row>
    <row r="364" spans="1:8" ht="14.25">
      <c r="A364" s="40"/>
      <c r="B364" s="2"/>
      <c r="C364" s="65"/>
      <c r="D364" s="26"/>
      <c r="E364" s="66"/>
      <c r="F364" s="26"/>
      <c r="G364" s="65"/>
      <c r="H364" s="26"/>
    </row>
    <row r="365" spans="1:7" ht="14.25">
      <c r="A365" s="9" t="s">
        <v>170</v>
      </c>
      <c r="B365" s="48"/>
      <c r="C365" s="58"/>
      <c r="D365" s="48"/>
      <c r="E365" s="48"/>
      <c r="F365" s="48"/>
      <c r="G365" s="48"/>
    </row>
    <row r="366" spans="1:5" ht="14.25">
      <c r="A366" s="48"/>
      <c r="B366" s="48"/>
      <c r="C366" s="48"/>
      <c r="D366" s="48"/>
      <c r="E366" s="59" t="s">
        <v>98</v>
      </c>
    </row>
    <row r="367" spans="1:7" ht="52.5" customHeight="1">
      <c r="A367" s="60" t="s">
        <v>37</v>
      </c>
      <c r="B367" s="60" t="s">
        <v>38</v>
      </c>
      <c r="C367" s="61" t="s">
        <v>176</v>
      </c>
      <c r="D367" s="62" t="s">
        <v>162</v>
      </c>
      <c r="E367" s="61" t="s">
        <v>171</v>
      </c>
      <c r="F367" s="63"/>
      <c r="G367" s="64"/>
    </row>
    <row r="368" spans="1:7" ht="12.75" customHeight="1">
      <c r="A368" s="60">
        <v>1</v>
      </c>
      <c r="B368" s="60">
        <v>2</v>
      </c>
      <c r="C368" s="61">
        <v>3</v>
      </c>
      <c r="D368" s="62">
        <v>4</v>
      </c>
      <c r="E368" s="61">
        <v>5</v>
      </c>
      <c r="F368" s="63"/>
      <c r="G368" s="64"/>
    </row>
    <row r="369" spans="1:7" ht="12.75" customHeight="1">
      <c r="A369" s="18">
        <v>1</v>
      </c>
      <c r="B369" s="212"/>
      <c r="C369" s="176"/>
      <c r="D369" s="151"/>
      <c r="E369" s="155" t="e">
        <f aca="true" t="shared" si="17" ref="E369:E399">D369/C369</f>
        <v>#DIV/0!</v>
      </c>
      <c r="F369" s="149"/>
      <c r="G369" s="31"/>
    </row>
    <row r="370" spans="1:7" ht="12.75" customHeight="1">
      <c r="A370" s="18">
        <v>2</v>
      </c>
      <c r="B370" s="212"/>
      <c r="C370" s="176"/>
      <c r="D370" s="151"/>
      <c r="E370" s="155" t="e">
        <f t="shared" si="17"/>
        <v>#DIV/0!</v>
      </c>
      <c r="F370" s="149"/>
      <c r="G370" s="31"/>
    </row>
    <row r="371" spans="1:7" ht="12.75" customHeight="1">
      <c r="A371" s="18">
        <v>3</v>
      </c>
      <c r="B371" s="212"/>
      <c r="C371" s="176"/>
      <c r="D371" s="151"/>
      <c r="E371" s="155" t="e">
        <f t="shared" si="17"/>
        <v>#DIV/0!</v>
      </c>
      <c r="F371" s="149"/>
      <c r="G371" s="31"/>
    </row>
    <row r="372" spans="1:7" ht="12.75" customHeight="1">
      <c r="A372" s="18">
        <v>4</v>
      </c>
      <c r="B372" s="212"/>
      <c r="C372" s="176"/>
      <c r="D372" s="151"/>
      <c r="E372" s="155" t="e">
        <f t="shared" si="17"/>
        <v>#DIV/0!</v>
      </c>
      <c r="F372" s="149"/>
      <c r="G372" s="31"/>
    </row>
    <row r="373" spans="1:7" ht="12.75" customHeight="1">
      <c r="A373" s="18">
        <v>5</v>
      </c>
      <c r="B373" s="212"/>
      <c r="C373" s="176"/>
      <c r="D373" s="151"/>
      <c r="E373" s="155" t="e">
        <f t="shared" si="17"/>
        <v>#DIV/0!</v>
      </c>
      <c r="F373" s="149"/>
      <c r="G373" s="31"/>
    </row>
    <row r="374" spans="1:7" ht="12.75" customHeight="1">
      <c r="A374" s="18">
        <v>6</v>
      </c>
      <c r="B374" s="212"/>
      <c r="C374" s="176"/>
      <c r="D374" s="151"/>
      <c r="E374" s="155" t="e">
        <f t="shared" si="17"/>
        <v>#DIV/0!</v>
      </c>
      <c r="F374" s="149"/>
      <c r="G374" s="31"/>
    </row>
    <row r="375" spans="1:7" ht="12.75" customHeight="1">
      <c r="A375" s="18">
        <v>7</v>
      </c>
      <c r="B375" s="212"/>
      <c r="C375" s="176"/>
      <c r="D375" s="151"/>
      <c r="E375" s="155" t="e">
        <f t="shared" si="17"/>
        <v>#DIV/0!</v>
      </c>
      <c r="F375" s="149"/>
      <c r="G375" s="31"/>
    </row>
    <row r="376" spans="1:7" ht="12.75" customHeight="1">
      <c r="A376" s="18">
        <v>8</v>
      </c>
      <c r="B376" s="212"/>
      <c r="C376" s="176"/>
      <c r="D376" s="151"/>
      <c r="E376" s="155" t="e">
        <f t="shared" si="17"/>
        <v>#DIV/0!</v>
      </c>
      <c r="F376" s="149"/>
      <c r="G376" s="31"/>
    </row>
    <row r="377" spans="1:7" ht="12.75" customHeight="1">
      <c r="A377" s="18">
        <v>9</v>
      </c>
      <c r="B377" s="212"/>
      <c r="C377" s="176"/>
      <c r="D377" s="151"/>
      <c r="E377" s="155" t="e">
        <f t="shared" si="17"/>
        <v>#DIV/0!</v>
      </c>
      <c r="F377" s="149"/>
      <c r="G377" s="31"/>
    </row>
    <row r="378" spans="1:7" ht="12.75" customHeight="1">
      <c r="A378" s="18">
        <v>10</v>
      </c>
      <c r="B378" s="212"/>
      <c r="C378" s="176"/>
      <c r="D378" s="151"/>
      <c r="E378" s="155" t="e">
        <f t="shared" si="17"/>
        <v>#DIV/0!</v>
      </c>
      <c r="F378" s="149"/>
      <c r="G378" s="31"/>
    </row>
    <row r="379" spans="1:7" ht="12.75" customHeight="1">
      <c r="A379" s="18">
        <v>11</v>
      </c>
      <c r="B379" s="212"/>
      <c r="C379" s="176"/>
      <c r="D379" s="151"/>
      <c r="E379" s="155" t="e">
        <f t="shared" si="17"/>
        <v>#DIV/0!</v>
      </c>
      <c r="F379" s="149"/>
      <c r="G379" s="31"/>
    </row>
    <row r="380" spans="1:7" ht="12.75" customHeight="1">
      <c r="A380" s="18">
        <v>12</v>
      </c>
      <c r="B380" s="212"/>
      <c r="C380" s="176"/>
      <c r="D380" s="151"/>
      <c r="E380" s="155" t="e">
        <f t="shared" si="17"/>
        <v>#DIV/0!</v>
      </c>
      <c r="F380" s="149"/>
      <c r="G380" s="31"/>
    </row>
    <row r="381" spans="1:7" ht="12.75" customHeight="1">
      <c r="A381" s="18">
        <v>13</v>
      </c>
      <c r="B381" s="212"/>
      <c r="C381" s="176"/>
      <c r="D381" s="151"/>
      <c r="E381" s="155" t="e">
        <f t="shared" si="17"/>
        <v>#DIV/0!</v>
      </c>
      <c r="F381" s="149"/>
      <c r="G381" s="31"/>
    </row>
    <row r="382" spans="1:7" ht="12.75" customHeight="1">
      <c r="A382" s="18">
        <v>14</v>
      </c>
      <c r="B382" s="212"/>
      <c r="C382" s="176"/>
      <c r="D382" s="151"/>
      <c r="E382" s="155" t="e">
        <f t="shared" si="17"/>
        <v>#DIV/0!</v>
      </c>
      <c r="F382" s="149"/>
      <c r="G382" s="31"/>
    </row>
    <row r="383" spans="1:7" ht="12.75" customHeight="1">
      <c r="A383" s="18">
        <v>15</v>
      </c>
      <c r="B383" s="212"/>
      <c r="C383" s="176"/>
      <c r="D383" s="151"/>
      <c r="E383" s="155" t="e">
        <f t="shared" si="17"/>
        <v>#DIV/0!</v>
      </c>
      <c r="F383" s="149"/>
      <c r="G383" s="31"/>
    </row>
    <row r="384" spans="1:7" ht="12.75" customHeight="1">
      <c r="A384" s="18">
        <v>16</v>
      </c>
      <c r="B384" s="212"/>
      <c r="C384" s="176"/>
      <c r="D384" s="151"/>
      <c r="E384" s="155" t="e">
        <f t="shared" si="17"/>
        <v>#DIV/0!</v>
      </c>
      <c r="F384" s="149"/>
      <c r="G384" s="31"/>
    </row>
    <row r="385" spans="1:7" ht="12.75" customHeight="1">
      <c r="A385" s="18">
        <v>17</v>
      </c>
      <c r="B385" s="212"/>
      <c r="C385" s="176"/>
      <c r="D385" s="151"/>
      <c r="E385" s="155" t="e">
        <f t="shared" si="17"/>
        <v>#DIV/0!</v>
      </c>
      <c r="F385" s="149"/>
      <c r="G385" s="31"/>
    </row>
    <row r="386" spans="1:7" ht="12.75" customHeight="1">
      <c r="A386" s="18">
        <v>18</v>
      </c>
      <c r="B386" s="212"/>
      <c r="C386" s="176"/>
      <c r="D386" s="151"/>
      <c r="E386" s="155" t="e">
        <f t="shared" si="17"/>
        <v>#DIV/0!</v>
      </c>
      <c r="F386" s="149"/>
      <c r="G386" s="31"/>
    </row>
    <row r="387" spans="1:7" ht="12.75" customHeight="1">
      <c r="A387" s="18">
        <v>19</v>
      </c>
      <c r="B387" s="212"/>
      <c r="C387" s="176"/>
      <c r="D387" s="151"/>
      <c r="E387" s="155" t="e">
        <f t="shared" si="17"/>
        <v>#DIV/0!</v>
      </c>
      <c r="F387" s="149"/>
      <c r="G387" s="31"/>
    </row>
    <row r="388" spans="1:7" ht="12.75" customHeight="1">
      <c r="A388" s="18">
        <v>20</v>
      </c>
      <c r="B388" s="212"/>
      <c r="C388" s="176"/>
      <c r="D388" s="151"/>
      <c r="E388" s="155" t="e">
        <f t="shared" si="17"/>
        <v>#DIV/0!</v>
      </c>
      <c r="F388" s="149"/>
      <c r="G388" s="31" t="s">
        <v>12</v>
      </c>
    </row>
    <row r="389" spans="1:7" ht="12.75" customHeight="1">
      <c r="A389" s="18">
        <v>21</v>
      </c>
      <c r="B389" s="212"/>
      <c r="C389" s="176"/>
      <c r="D389" s="151"/>
      <c r="E389" s="155" t="e">
        <f t="shared" si="17"/>
        <v>#DIV/0!</v>
      </c>
      <c r="F389" s="149"/>
      <c r="G389" s="31"/>
    </row>
    <row r="390" spans="1:7" ht="12.75" customHeight="1">
      <c r="A390" s="18">
        <v>22</v>
      </c>
      <c r="B390" s="212"/>
      <c r="C390" s="176"/>
      <c r="D390" s="151"/>
      <c r="E390" s="155" t="e">
        <f t="shared" si="17"/>
        <v>#DIV/0!</v>
      </c>
      <c r="F390" s="149"/>
      <c r="G390" s="31"/>
    </row>
    <row r="391" spans="1:7" ht="12.75" customHeight="1">
      <c r="A391" s="18">
        <v>23</v>
      </c>
      <c r="B391" s="212"/>
      <c r="C391" s="176"/>
      <c r="D391" s="151"/>
      <c r="E391" s="155" t="e">
        <f t="shared" si="17"/>
        <v>#DIV/0!</v>
      </c>
      <c r="F391" s="149"/>
      <c r="G391" s="31"/>
    </row>
    <row r="392" spans="1:7" ht="12.75" customHeight="1">
      <c r="A392" s="18">
        <v>24</v>
      </c>
      <c r="B392" s="212"/>
      <c r="C392" s="176"/>
      <c r="D392" s="151"/>
      <c r="E392" s="155" t="e">
        <f t="shared" si="17"/>
        <v>#DIV/0!</v>
      </c>
      <c r="F392" s="149"/>
      <c r="G392" s="31"/>
    </row>
    <row r="393" spans="1:7" ht="12.75" customHeight="1">
      <c r="A393" s="18">
        <v>25</v>
      </c>
      <c r="B393" s="212"/>
      <c r="C393" s="176"/>
      <c r="D393" s="151"/>
      <c r="E393" s="155" t="e">
        <f t="shared" si="17"/>
        <v>#DIV/0!</v>
      </c>
      <c r="F393" s="149"/>
      <c r="G393" s="31"/>
    </row>
    <row r="394" spans="1:7" ht="12.75" customHeight="1">
      <c r="A394" s="18">
        <v>26</v>
      </c>
      <c r="B394" s="212"/>
      <c r="C394" s="176"/>
      <c r="D394" s="151"/>
      <c r="E394" s="155" t="e">
        <f t="shared" si="17"/>
        <v>#DIV/0!</v>
      </c>
      <c r="F394" s="149"/>
      <c r="G394" s="31"/>
    </row>
    <row r="395" spans="1:7" ht="12.75" customHeight="1">
      <c r="A395" s="18">
        <v>27</v>
      </c>
      <c r="B395" s="212"/>
      <c r="C395" s="176"/>
      <c r="D395" s="151"/>
      <c r="E395" s="155" t="e">
        <f t="shared" si="17"/>
        <v>#DIV/0!</v>
      </c>
      <c r="F395" s="149"/>
      <c r="G395" s="31"/>
    </row>
    <row r="396" spans="1:7" ht="12.75" customHeight="1">
      <c r="A396" s="18">
        <v>28</v>
      </c>
      <c r="B396" s="212"/>
      <c r="C396" s="176"/>
      <c r="D396" s="151"/>
      <c r="E396" s="155" t="e">
        <f t="shared" si="17"/>
        <v>#DIV/0!</v>
      </c>
      <c r="F396" s="149"/>
      <c r="G396" s="31"/>
    </row>
    <row r="397" spans="1:7" ht="12.75" customHeight="1">
      <c r="A397" s="18">
        <v>29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30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34"/>
      <c r="B399" s="1" t="s">
        <v>27</v>
      </c>
      <c r="C399" s="177"/>
      <c r="D399" s="152"/>
      <c r="E399" s="156" t="e">
        <f t="shared" si="17"/>
        <v>#DIV/0!</v>
      </c>
      <c r="F399" s="42"/>
      <c r="G399" s="31"/>
    </row>
    <row r="400" ht="13.5" customHeight="1">
      <c r="A400" s="9" t="s">
        <v>40</v>
      </c>
    </row>
    <row r="401" spans="1:5" ht="13.5" customHeight="1">
      <c r="A401" s="9"/>
      <c r="E401" s="67" t="s">
        <v>41</v>
      </c>
    </row>
    <row r="402" spans="1:6" ht="29.25" customHeight="1">
      <c r="A402" s="49" t="s">
        <v>39</v>
      </c>
      <c r="B402" s="49" t="s">
        <v>163</v>
      </c>
      <c r="C402" s="49" t="s">
        <v>164</v>
      </c>
      <c r="D402" s="68" t="s">
        <v>42</v>
      </c>
      <c r="E402" s="49" t="s">
        <v>43</v>
      </c>
      <c r="F402" s="288"/>
    </row>
    <row r="403" spans="1:6" ht="15.75" customHeight="1">
      <c r="A403" s="69">
        <f>C440</f>
        <v>0</v>
      </c>
      <c r="B403" s="70">
        <f>D362</f>
        <v>0</v>
      </c>
      <c r="C403" s="69">
        <f>E440</f>
        <v>0</v>
      </c>
      <c r="D403" s="69">
        <f>B403+C403</f>
        <v>0</v>
      </c>
      <c r="E403" s="71" t="e">
        <f>D403/A403</f>
        <v>#DIV/0!</v>
      </c>
      <c r="F403" s="56"/>
    </row>
    <row r="404" spans="1:8" ht="13.5" customHeight="1">
      <c r="A404" s="72" t="s">
        <v>165</v>
      </c>
      <c r="B404" s="73"/>
      <c r="C404" s="74"/>
      <c r="D404" s="74"/>
      <c r="E404" s="75"/>
      <c r="F404" s="76"/>
      <c r="G404" s="77"/>
      <c r="H404" s="10" t="s">
        <v>12</v>
      </c>
    </row>
    <row r="405" ht="13.5" customHeight="1"/>
    <row r="406" spans="1:8" ht="13.5" customHeight="1">
      <c r="A406" s="9" t="s">
        <v>166</v>
      </c>
      <c r="H406" s="10" t="s">
        <v>12</v>
      </c>
    </row>
    <row r="407" ht="13.5" customHeight="1">
      <c r="G407" s="67" t="s">
        <v>41</v>
      </c>
    </row>
    <row r="408" spans="1:7" ht="30" customHeight="1">
      <c r="A408" s="78" t="s">
        <v>20</v>
      </c>
      <c r="B408" s="78" t="s">
        <v>31</v>
      </c>
      <c r="C408" s="78" t="s">
        <v>39</v>
      </c>
      <c r="D408" s="79" t="s">
        <v>174</v>
      </c>
      <c r="E408" s="79" t="s">
        <v>44</v>
      </c>
      <c r="F408" s="78" t="s">
        <v>42</v>
      </c>
      <c r="G408" s="78" t="s">
        <v>43</v>
      </c>
    </row>
    <row r="409" spans="1:7" ht="14.25" customHeight="1">
      <c r="A409" s="78">
        <v>1</v>
      </c>
      <c r="B409" s="78">
        <v>2</v>
      </c>
      <c r="C409" s="78">
        <v>3</v>
      </c>
      <c r="D409" s="79">
        <v>4</v>
      </c>
      <c r="E409" s="79">
        <v>5</v>
      </c>
      <c r="F409" s="78">
        <v>6</v>
      </c>
      <c r="G409" s="30">
        <v>7</v>
      </c>
    </row>
    <row r="410" spans="1:7" ht="12.75" customHeight="1">
      <c r="A410" s="18">
        <v>1</v>
      </c>
      <c r="B410" s="212"/>
      <c r="C410" s="176"/>
      <c r="D410" s="176"/>
      <c r="E410" s="151"/>
      <c r="F410" s="167">
        <f aca="true" t="shared" si="18" ref="F410:F440">D410+E410</f>
        <v>0</v>
      </c>
      <c r="G410" s="35" t="e">
        <f aca="true" t="shared" si="19" ref="G410:G440">F410/C410</f>
        <v>#DIV/0!</v>
      </c>
    </row>
    <row r="411" spans="1:7" ht="12.75" customHeight="1">
      <c r="A411" s="18">
        <v>2</v>
      </c>
      <c r="B411" s="212"/>
      <c r="C411" s="176"/>
      <c r="D411" s="176"/>
      <c r="E411" s="151"/>
      <c r="F411" s="167">
        <f t="shared" si="18"/>
        <v>0</v>
      </c>
      <c r="G411" s="35" t="e">
        <f t="shared" si="19"/>
        <v>#DIV/0!</v>
      </c>
    </row>
    <row r="412" spans="1:7" ht="12.75" customHeight="1">
      <c r="A412" s="18">
        <v>3</v>
      </c>
      <c r="B412" s="212"/>
      <c r="C412" s="176"/>
      <c r="D412" s="176"/>
      <c r="E412" s="151"/>
      <c r="F412" s="167">
        <f t="shared" si="18"/>
        <v>0</v>
      </c>
      <c r="G412" s="35" t="e">
        <f t="shared" si="19"/>
        <v>#DIV/0!</v>
      </c>
    </row>
    <row r="413" spans="1:7" ht="12.75" customHeight="1">
      <c r="A413" s="18">
        <v>4</v>
      </c>
      <c r="B413" s="212"/>
      <c r="C413" s="176"/>
      <c r="D413" s="176"/>
      <c r="E413" s="151"/>
      <c r="F413" s="167">
        <f t="shared" si="18"/>
        <v>0</v>
      </c>
      <c r="G413" s="35" t="e">
        <f t="shared" si="19"/>
        <v>#DIV/0!</v>
      </c>
    </row>
    <row r="414" spans="1:7" ht="12.75" customHeight="1">
      <c r="A414" s="18">
        <v>5</v>
      </c>
      <c r="B414" s="212"/>
      <c r="C414" s="176"/>
      <c r="D414" s="176"/>
      <c r="E414" s="151"/>
      <c r="F414" s="167">
        <f t="shared" si="18"/>
        <v>0</v>
      </c>
      <c r="G414" s="35" t="e">
        <f t="shared" si="19"/>
        <v>#DIV/0!</v>
      </c>
    </row>
    <row r="415" spans="1:7" ht="12.75" customHeight="1">
      <c r="A415" s="18">
        <v>6</v>
      </c>
      <c r="B415" s="212"/>
      <c r="C415" s="176"/>
      <c r="D415" s="176"/>
      <c r="E415" s="151"/>
      <c r="F415" s="167">
        <f t="shared" si="18"/>
        <v>0</v>
      </c>
      <c r="G415" s="35" t="e">
        <f t="shared" si="19"/>
        <v>#DIV/0!</v>
      </c>
    </row>
    <row r="416" spans="1:7" ht="12.75" customHeight="1">
      <c r="A416" s="18">
        <v>7</v>
      </c>
      <c r="B416" s="212"/>
      <c r="C416" s="176"/>
      <c r="D416" s="176"/>
      <c r="E416" s="151"/>
      <c r="F416" s="167">
        <f t="shared" si="18"/>
        <v>0</v>
      </c>
      <c r="G416" s="35" t="e">
        <f t="shared" si="19"/>
        <v>#DIV/0!</v>
      </c>
    </row>
    <row r="417" spans="1:7" ht="12.75" customHeight="1">
      <c r="A417" s="18">
        <v>8</v>
      </c>
      <c r="B417" s="212"/>
      <c r="C417" s="176"/>
      <c r="D417" s="176"/>
      <c r="E417" s="151"/>
      <c r="F417" s="167">
        <f t="shared" si="18"/>
        <v>0</v>
      </c>
      <c r="G417" s="35" t="e">
        <f t="shared" si="19"/>
        <v>#DIV/0!</v>
      </c>
    </row>
    <row r="418" spans="1:7" ht="12.75" customHeight="1">
      <c r="A418" s="18">
        <v>9</v>
      </c>
      <c r="B418" s="212"/>
      <c r="C418" s="176"/>
      <c r="D418" s="176"/>
      <c r="E418" s="151"/>
      <c r="F418" s="167">
        <f t="shared" si="18"/>
        <v>0</v>
      </c>
      <c r="G418" s="35" t="e">
        <f t="shared" si="19"/>
        <v>#DIV/0!</v>
      </c>
    </row>
    <row r="419" spans="1:7" ht="12.75" customHeight="1">
      <c r="A419" s="18">
        <v>10</v>
      </c>
      <c r="B419" s="212"/>
      <c r="C419" s="176"/>
      <c r="D419" s="176"/>
      <c r="E419" s="151"/>
      <c r="F419" s="167">
        <f t="shared" si="18"/>
        <v>0</v>
      </c>
      <c r="G419" s="35" t="e">
        <f t="shared" si="19"/>
        <v>#DIV/0!</v>
      </c>
    </row>
    <row r="420" spans="1:7" ht="12.75" customHeight="1">
      <c r="A420" s="18">
        <v>11</v>
      </c>
      <c r="B420" s="212"/>
      <c r="C420" s="176"/>
      <c r="D420" s="176"/>
      <c r="E420" s="151"/>
      <c r="F420" s="167">
        <f t="shared" si="18"/>
        <v>0</v>
      </c>
      <c r="G420" s="35" t="e">
        <f t="shared" si="19"/>
        <v>#DIV/0!</v>
      </c>
    </row>
    <row r="421" spans="1:7" ht="12.75" customHeight="1">
      <c r="A421" s="18">
        <v>12</v>
      </c>
      <c r="B421" s="212"/>
      <c r="C421" s="176"/>
      <c r="D421" s="176"/>
      <c r="E421" s="151"/>
      <c r="F421" s="167">
        <f t="shared" si="18"/>
        <v>0</v>
      </c>
      <c r="G421" s="35" t="e">
        <f t="shared" si="19"/>
        <v>#DIV/0!</v>
      </c>
    </row>
    <row r="422" spans="1:7" ht="12.75" customHeight="1">
      <c r="A422" s="18">
        <v>13</v>
      </c>
      <c r="B422" s="212"/>
      <c r="C422" s="176"/>
      <c r="D422" s="176"/>
      <c r="E422" s="151"/>
      <c r="F422" s="167">
        <f t="shared" si="18"/>
        <v>0</v>
      </c>
      <c r="G422" s="35" t="e">
        <f t="shared" si="19"/>
        <v>#DIV/0!</v>
      </c>
    </row>
    <row r="423" spans="1:7" ht="12.75" customHeight="1">
      <c r="A423" s="18">
        <v>14</v>
      </c>
      <c r="B423" s="212"/>
      <c r="C423" s="176"/>
      <c r="D423" s="176"/>
      <c r="E423" s="151"/>
      <c r="F423" s="167">
        <f t="shared" si="18"/>
        <v>0</v>
      </c>
      <c r="G423" s="35" t="e">
        <f t="shared" si="19"/>
        <v>#DIV/0!</v>
      </c>
    </row>
    <row r="424" spans="1:7" ht="12.75" customHeight="1">
      <c r="A424" s="18">
        <v>15</v>
      </c>
      <c r="B424" s="212"/>
      <c r="C424" s="176"/>
      <c r="D424" s="176"/>
      <c r="E424" s="151"/>
      <c r="F424" s="167">
        <f t="shared" si="18"/>
        <v>0</v>
      </c>
      <c r="G424" s="35" t="e">
        <f t="shared" si="19"/>
        <v>#DIV/0!</v>
      </c>
    </row>
    <row r="425" spans="1:7" ht="12.75" customHeight="1">
      <c r="A425" s="18">
        <v>16</v>
      </c>
      <c r="B425" s="212"/>
      <c r="C425" s="176"/>
      <c r="D425" s="176"/>
      <c r="E425" s="151"/>
      <c r="F425" s="167">
        <f t="shared" si="18"/>
        <v>0</v>
      </c>
      <c r="G425" s="35" t="e">
        <f t="shared" si="19"/>
        <v>#DIV/0!</v>
      </c>
    </row>
    <row r="426" spans="1:7" ht="12.75" customHeight="1">
      <c r="A426" s="18">
        <v>17</v>
      </c>
      <c r="B426" s="212"/>
      <c r="C426" s="176"/>
      <c r="D426" s="176"/>
      <c r="E426" s="151"/>
      <c r="F426" s="167">
        <f t="shared" si="18"/>
        <v>0</v>
      </c>
      <c r="G426" s="35" t="e">
        <f t="shared" si="19"/>
        <v>#DIV/0!</v>
      </c>
    </row>
    <row r="427" spans="1:7" ht="12.75" customHeight="1">
      <c r="A427" s="18">
        <v>18</v>
      </c>
      <c r="B427" s="212"/>
      <c r="C427" s="176"/>
      <c r="D427" s="176"/>
      <c r="E427" s="151"/>
      <c r="F427" s="167">
        <f t="shared" si="18"/>
        <v>0</v>
      </c>
      <c r="G427" s="35" t="e">
        <f t="shared" si="19"/>
        <v>#DIV/0!</v>
      </c>
    </row>
    <row r="428" spans="1:7" ht="12.75" customHeight="1">
      <c r="A428" s="18">
        <v>19</v>
      </c>
      <c r="B428" s="212"/>
      <c r="C428" s="176"/>
      <c r="D428" s="176"/>
      <c r="E428" s="151"/>
      <c r="F428" s="167">
        <f t="shared" si="18"/>
        <v>0</v>
      </c>
      <c r="G428" s="35" t="e">
        <f t="shared" si="19"/>
        <v>#DIV/0!</v>
      </c>
    </row>
    <row r="429" spans="1:7" ht="12.75" customHeight="1">
      <c r="A429" s="18">
        <v>20</v>
      </c>
      <c r="B429" s="212"/>
      <c r="C429" s="176"/>
      <c r="D429" s="176"/>
      <c r="E429" s="151"/>
      <c r="F429" s="167">
        <f t="shared" si="18"/>
        <v>0</v>
      </c>
      <c r="G429" s="35" t="e">
        <f t="shared" si="19"/>
        <v>#DIV/0!</v>
      </c>
    </row>
    <row r="430" spans="1:7" ht="12.75" customHeight="1">
      <c r="A430" s="18">
        <v>21</v>
      </c>
      <c r="B430" s="212"/>
      <c r="C430" s="176"/>
      <c r="D430" s="176"/>
      <c r="E430" s="151"/>
      <c r="F430" s="167">
        <f t="shared" si="18"/>
        <v>0</v>
      </c>
      <c r="G430" s="35" t="e">
        <f t="shared" si="19"/>
        <v>#DIV/0!</v>
      </c>
    </row>
    <row r="431" spans="1:7" ht="12.75" customHeight="1">
      <c r="A431" s="18">
        <v>22</v>
      </c>
      <c r="B431" s="212"/>
      <c r="C431" s="176"/>
      <c r="D431" s="176"/>
      <c r="E431" s="151"/>
      <c r="F431" s="167">
        <f t="shared" si="18"/>
        <v>0</v>
      </c>
      <c r="G431" s="35" t="e">
        <f t="shared" si="19"/>
        <v>#DIV/0!</v>
      </c>
    </row>
    <row r="432" spans="1:7" ht="12.75" customHeight="1">
      <c r="A432" s="18">
        <v>23</v>
      </c>
      <c r="B432" s="212"/>
      <c r="C432" s="176"/>
      <c r="D432" s="176"/>
      <c r="E432" s="151"/>
      <c r="F432" s="167">
        <f t="shared" si="18"/>
        <v>0</v>
      </c>
      <c r="G432" s="35" t="e">
        <f t="shared" si="19"/>
        <v>#DIV/0!</v>
      </c>
    </row>
    <row r="433" spans="1:7" ht="12.75" customHeight="1">
      <c r="A433" s="18">
        <v>24</v>
      </c>
      <c r="B433" s="212"/>
      <c r="C433" s="176"/>
      <c r="D433" s="176"/>
      <c r="E433" s="151"/>
      <c r="F433" s="167">
        <f t="shared" si="18"/>
        <v>0</v>
      </c>
      <c r="G433" s="35" t="e">
        <f t="shared" si="19"/>
        <v>#DIV/0!</v>
      </c>
    </row>
    <row r="434" spans="1:7" ht="12.75" customHeight="1">
      <c r="A434" s="18">
        <v>25</v>
      </c>
      <c r="B434" s="212"/>
      <c r="C434" s="176"/>
      <c r="D434" s="176"/>
      <c r="E434" s="151"/>
      <c r="F434" s="167">
        <f t="shared" si="18"/>
        <v>0</v>
      </c>
      <c r="G434" s="35" t="e">
        <f t="shared" si="19"/>
        <v>#DIV/0!</v>
      </c>
    </row>
    <row r="435" spans="1:7" ht="12.75" customHeight="1">
      <c r="A435" s="18">
        <v>26</v>
      </c>
      <c r="B435" s="212"/>
      <c r="C435" s="176"/>
      <c r="D435" s="176"/>
      <c r="E435" s="151"/>
      <c r="F435" s="167">
        <f t="shared" si="18"/>
        <v>0</v>
      </c>
      <c r="G435" s="35" t="e">
        <f t="shared" si="19"/>
        <v>#DIV/0!</v>
      </c>
    </row>
    <row r="436" spans="1:7" ht="12.75" customHeight="1">
      <c r="A436" s="18">
        <v>27</v>
      </c>
      <c r="B436" s="212"/>
      <c r="C436" s="176"/>
      <c r="D436" s="176"/>
      <c r="E436" s="151"/>
      <c r="F436" s="167">
        <f t="shared" si="18"/>
        <v>0</v>
      </c>
      <c r="G436" s="35" t="e">
        <f t="shared" si="19"/>
        <v>#DIV/0!</v>
      </c>
    </row>
    <row r="437" spans="1:7" ht="12.75" customHeight="1">
      <c r="A437" s="18">
        <v>28</v>
      </c>
      <c r="B437" s="212"/>
      <c r="C437" s="176"/>
      <c r="D437" s="176"/>
      <c r="E437" s="151"/>
      <c r="F437" s="167">
        <f t="shared" si="18"/>
        <v>0</v>
      </c>
      <c r="G437" s="35" t="e">
        <f t="shared" si="19"/>
        <v>#DIV/0!</v>
      </c>
    </row>
    <row r="438" spans="1:7" ht="12.75" customHeight="1">
      <c r="A438" s="18">
        <v>29</v>
      </c>
      <c r="B438" s="212"/>
      <c r="C438" s="176"/>
      <c r="D438" s="176"/>
      <c r="E438" s="151"/>
      <c r="F438" s="167">
        <f t="shared" si="18"/>
        <v>0</v>
      </c>
      <c r="G438" s="35" t="e">
        <f t="shared" si="19"/>
        <v>#DIV/0!</v>
      </c>
    </row>
    <row r="439" spans="1:7" ht="12.75" customHeight="1">
      <c r="A439" s="18">
        <v>30</v>
      </c>
      <c r="B439" s="212"/>
      <c r="C439" s="176"/>
      <c r="D439" s="176"/>
      <c r="E439" s="151"/>
      <c r="F439" s="167">
        <f t="shared" si="18"/>
        <v>0</v>
      </c>
      <c r="G439" s="35" t="e">
        <f t="shared" si="19"/>
        <v>#DIV/0!</v>
      </c>
    </row>
    <row r="440" spans="1:7" ht="12.75" customHeight="1">
      <c r="A440" s="18"/>
      <c r="B440" s="1" t="s">
        <v>27</v>
      </c>
      <c r="C440" s="177"/>
      <c r="D440" s="177"/>
      <c r="E440" s="152"/>
      <c r="F440" s="175">
        <f t="shared" si="18"/>
        <v>0</v>
      </c>
      <c r="G440" s="39" t="e">
        <f t="shared" si="19"/>
        <v>#DIV/0!</v>
      </c>
    </row>
    <row r="441" ht="5.25" customHeight="1">
      <c r="A441" s="80"/>
    </row>
    <row r="442" spans="1:8" ht="14.25">
      <c r="A442" s="9" t="s">
        <v>45</v>
      </c>
      <c r="H442" s="31"/>
    </row>
    <row r="443" spans="1:7" ht="6.75" customHeight="1">
      <c r="A443" s="9"/>
      <c r="G443" s="10" t="s">
        <v>12</v>
      </c>
    </row>
    <row r="444" spans="1:5" ht="14.25">
      <c r="A444" s="30" t="s">
        <v>39</v>
      </c>
      <c r="B444" s="30" t="s">
        <v>46</v>
      </c>
      <c r="C444" s="30" t="s">
        <v>47</v>
      </c>
      <c r="D444" s="30" t="s">
        <v>48</v>
      </c>
      <c r="E444" s="30" t="s">
        <v>49</v>
      </c>
    </row>
    <row r="445" spans="1:8" ht="18.75" customHeight="1">
      <c r="A445" s="53">
        <f>C440</f>
        <v>0</v>
      </c>
      <c r="B445" s="53">
        <f>F440</f>
        <v>0</v>
      </c>
      <c r="C445" s="39" t="e">
        <f>B445/A445</f>
        <v>#DIV/0!</v>
      </c>
      <c r="D445" s="53">
        <f>D481</f>
        <v>0</v>
      </c>
      <c r="E445" s="39" t="e">
        <f>D445/A445</f>
        <v>#DIV/0!</v>
      </c>
      <c r="H445" s="10" t="s">
        <v>12</v>
      </c>
    </row>
    <row r="446" spans="1:7" ht="7.5" customHeight="1">
      <c r="A446" s="9"/>
      <c r="G446" s="10" t="s">
        <v>12</v>
      </c>
    </row>
    <row r="447" ht="14.25">
      <c r="A447" s="9" t="s">
        <v>175</v>
      </c>
    </row>
    <row r="448" ht="6.75" customHeight="1">
      <c r="A448" s="9"/>
    </row>
    <row r="449" spans="1:5" ht="14.25">
      <c r="A449" s="49" t="s">
        <v>20</v>
      </c>
      <c r="B449" s="49" t="s">
        <v>31</v>
      </c>
      <c r="C449" s="78" t="s">
        <v>39</v>
      </c>
      <c r="D449" s="49" t="s">
        <v>48</v>
      </c>
      <c r="E449" s="17" t="s">
        <v>49</v>
      </c>
    </row>
    <row r="450" spans="1:5" ht="14.25">
      <c r="A450" s="81">
        <v>1</v>
      </c>
      <c r="B450" s="81">
        <v>2</v>
      </c>
      <c r="C450" s="82">
        <v>3</v>
      </c>
      <c r="D450" s="81">
        <v>4</v>
      </c>
      <c r="E450" s="83">
        <v>5</v>
      </c>
    </row>
    <row r="451" spans="1:7" ht="12.75" customHeight="1">
      <c r="A451" s="18">
        <v>1</v>
      </c>
      <c r="B451" s="212"/>
      <c r="C451" s="176"/>
      <c r="D451" s="151"/>
      <c r="E451" s="154" t="e">
        <f aca="true" t="shared" si="20" ref="E451:E481">D451/C451</f>
        <v>#DIV/0!</v>
      </c>
      <c r="F451" s="149"/>
      <c r="G451" s="31"/>
    </row>
    <row r="452" spans="1:7" ht="12.75" customHeight="1">
      <c r="A452" s="18">
        <v>2</v>
      </c>
      <c r="B452" s="212"/>
      <c r="C452" s="176"/>
      <c r="D452" s="151"/>
      <c r="E452" s="154" t="e">
        <f t="shared" si="20"/>
        <v>#DIV/0!</v>
      </c>
      <c r="F452" s="149"/>
      <c r="G452" s="31" t="s">
        <v>12</v>
      </c>
    </row>
    <row r="453" spans="1:7" ht="12.75" customHeight="1">
      <c r="A453" s="18">
        <v>3</v>
      </c>
      <c r="B453" s="212"/>
      <c r="C453" s="176"/>
      <c r="D453" s="151"/>
      <c r="E453" s="154" t="e">
        <f t="shared" si="20"/>
        <v>#DIV/0!</v>
      </c>
      <c r="F453" s="149"/>
      <c r="G453" s="31"/>
    </row>
    <row r="454" spans="1:7" ht="12.75" customHeight="1">
      <c r="A454" s="18">
        <v>4</v>
      </c>
      <c r="B454" s="212"/>
      <c r="C454" s="176"/>
      <c r="D454" s="151"/>
      <c r="E454" s="154" t="e">
        <f t="shared" si="20"/>
        <v>#DIV/0!</v>
      </c>
      <c r="F454" s="149"/>
      <c r="G454" s="31"/>
    </row>
    <row r="455" spans="1:7" ht="12.75" customHeight="1">
      <c r="A455" s="18">
        <v>5</v>
      </c>
      <c r="B455" s="212"/>
      <c r="C455" s="176"/>
      <c r="D455" s="151"/>
      <c r="E455" s="154" t="e">
        <f t="shared" si="20"/>
        <v>#DIV/0!</v>
      </c>
      <c r="F455" s="149"/>
      <c r="G455" s="31"/>
    </row>
    <row r="456" spans="1:7" ht="12.75" customHeight="1">
      <c r="A456" s="18">
        <v>6</v>
      </c>
      <c r="B456" s="212"/>
      <c r="C456" s="176"/>
      <c r="D456" s="151"/>
      <c r="E456" s="154" t="e">
        <f t="shared" si="20"/>
        <v>#DIV/0!</v>
      </c>
      <c r="F456" s="149"/>
      <c r="G456" s="31"/>
    </row>
    <row r="457" spans="1:7" ht="12.75" customHeight="1">
      <c r="A457" s="18">
        <v>7</v>
      </c>
      <c r="B457" s="212"/>
      <c r="C457" s="176"/>
      <c r="D457" s="151"/>
      <c r="E457" s="154" t="e">
        <f t="shared" si="20"/>
        <v>#DIV/0!</v>
      </c>
      <c r="F457" s="149"/>
      <c r="G457" s="31"/>
    </row>
    <row r="458" spans="1:7" ht="12.75" customHeight="1">
      <c r="A458" s="18">
        <v>8</v>
      </c>
      <c r="B458" s="212"/>
      <c r="C458" s="176"/>
      <c r="D458" s="151"/>
      <c r="E458" s="154" t="e">
        <f t="shared" si="20"/>
        <v>#DIV/0!</v>
      </c>
      <c r="F458" s="149"/>
      <c r="G458" s="31"/>
    </row>
    <row r="459" spans="1:7" ht="12.75" customHeight="1">
      <c r="A459" s="18">
        <v>9</v>
      </c>
      <c r="B459" s="212"/>
      <c r="C459" s="176"/>
      <c r="D459" s="151"/>
      <c r="E459" s="154" t="e">
        <f t="shared" si="20"/>
        <v>#DIV/0!</v>
      </c>
      <c r="F459" s="149"/>
      <c r="G459" s="31"/>
    </row>
    <row r="460" spans="1:7" ht="12.75" customHeight="1">
      <c r="A460" s="18">
        <v>10</v>
      </c>
      <c r="B460" s="212"/>
      <c r="C460" s="176"/>
      <c r="D460" s="151"/>
      <c r="E460" s="154" t="e">
        <f t="shared" si="20"/>
        <v>#DIV/0!</v>
      </c>
      <c r="F460" s="149"/>
      <c r="G460" s="31"/>
    </row>
    <row r="461" spans="1:7" ht="12.75" customHeight="1">
      <c r="A461" s="18">
        <v>11</v>
      </c>
      <c r="B461" s="212"/>
      <c r="C461" s="176"/>
      <c r="D461" s="151"/>
      <c r="E461" s="154" t="e">
        <f t="shared" si="20"/>
        <v>#DIV/0!</v>
      </c>
      <c r="F461" s="149"/>
      <c r="G461" s="31"/>
    </row>
    <row r="462" spans="1:7" ht="12.75" customHeight="1">
      <c r="A462" s="18">
        <v>12</v>
      </c>
      <c r="B462" s="212"/>
      <c r="C462" s="176"/>
      <c r="D462" s="151"/>
      <c r="E462" s="154" t="e">
        <f t="shared" si="20"/>
        <v>#DIV/0!</v>
      </c>
      <c r="F462" s="149"/>
      <c r="G462" s="31"/>
    </row>
    <row r="463" spans="1:7" ht="12.75" customHeight="1">
      <c r="A463" s="18">
        <v>13</v>
      </c>
      <c r="B463" s="212"/>
      <c r="C463" s="176"/>
      <c r="D463" s="151"/>
      <c r="E463" s="154" t="e">
        <f t="shared" si="20"/>
        <v>#DIV/0!</v>
      </c>
      <c r="F463" s="149"/>
      <c r="G463" s="31"/>
    </row>
    <row r="464" spans="1:7" ht="12.75" customHeight="1">
      <c r="A464" s="18">
        <v>14</v>
      </c>
      <c r="B464" s="212"/>
      <c r="C464" s="176"/>
      <c r="D464" s="151"/>
      <c r="E464" s="154" t="e">
        <f t="shared" si="20"/>
        <v>#DIV/0!</v>
      </c>
      <c r="F464" s="149"/>
      <c r="G464" s="31"/>
    </row>
    <row r="465" spans="1:7" ht="12.75" customHeight="1">
      <c r="A465" s="18">
        <v>15</v>
      </c>
      <c r="B465" s="212"/>
      <c r="C465" s="176"/>
      <c r="D465" s="151"/>
      <c r="E465" s="154" t="e">
        <f t="shared" si="20"/>
        <v>#DIV/0!</v>
      </c>
      <c r="F465" s="149"/>
      <c r="G465" s="31"/>
    </row>
    <row r="466" spans="1:7" ht="12.75" customHeight="1">
      <c r="A466" s="18">
        <v>16</v>
      </c>
      <c r="B466" s="212"/>
      <c r="C466" s="176"/>
      <c r="D466" s="151"/>
      <c r="E466" s="154" t="e">
        <f t="shared" si="20"/>
        <v>#DIV/0!</v>
      </c>
      <c r="F466" s="149"/>
      <c r="G466" s="31"/>
    </row>
    <row r="467" spans="1:7" ht="12.75" customHeight="1">
      <c r="A467" s="18">
        <v>17</v>
      </c>
      <c r="B467" s="212"/>
      <c r="C467" s="176"/>
      <c r="D467" s="151"/>
      <c r="E467" s="154" t="e">
        <f t="shared" si="20"/>
        <v>#DIV/0!</v>
      </c>
      <c r="F467" s="149"/>
      <c r="G467" s="31"/>
    </row>
    <row r="468" spans="1:7" ht="12.75" customHeight="1">
      <c r="A468" s="18">
        <v>18</v>
      </c>
      <c r="B468" s="212"/>
      <c r="C468" s="176"/>
      <c r="D468" s="151"/>
      <c r="E468" s="154" t="e">
        <f t="shared" si="20"/>
        <v>#DIV/0!</v>
      </c>
      <c r="F468" s="149"/>
      <c r="G468" s="31"/>
    </row>
    <row r="469" spans="1:7" ht="12.75" customHeight="1">
      <c r="A469" s="18">
        <v>19</v>
      </c>
      <c r="B469" s="212"/>
      <c r="C469" s="176"/>
      <c r="D469" s="151"/>
      <c r="E469" s="154" t="e">
        <f t="shared" si="20"/>
        <v>#DIV/0!</v>
      </c>
      <c r="F469" s="149"/>
      <c r="G469" s="31"/>
    </row>
    <row r="470" spans="1:7" ht="12.75" customHeight="1">
      <c r="A470" s="18">
        <v>20</v>
      </c>
      <c r="B470" s="212"/>
      <c r="C470" s="176"/>
      <c r="D470" s="151"/>
      <c r="E470" s="154" t="e">
        <f t="shared" si="20"/>
        <v>#DIV/0!</v>
      </c>
      <c r="F470" s="149"/>
      <c r="G470" s="31"/>
    </row>
    <row r="471" spans="1:7" ht="12.75" customHeight="1">
      <c r="A471" s="18">
        <v>21</v>
      </c>
      <c r="B471" s="212"/>
      <c r="C471" s="176"/>
      <c r="D471" s="151"/>
      <c r="E471" s="154" t="e">
        <f t="shared" si="20"/>
        <v>#DIV/0!</v>
      </c>
      <c r="F471" s="149"/>
      <c r="G471" s="31"/>
    </row>
    <row r="472" spans="1:7" ht="12.75" customHeight="1">
      <c r="A472" s="18">
        <v>22</v>
      </c>
      <c r="B472" s="212"/>
      <c r="C472" s="176"/>
      <c r="D472" s="151"/>
      <c r="E472" s="154" t="e">
        <f t="shared" si="20"/>
        <v>#DIV/0!</v>
      </c>
      <c r="F472" s="149"/>
      <c r="G472" s="31"/>
    </row>
    <row r="473" spans="1:7" ht="12.75" customHeight="1">
      <c r="A473" s="18">
        <v>23</v>
      </c>
      <c r="B473" s="212"/>
      <c r="C473" s="176"/>
      <c r="D473" s="151"/>
      <c r="E473" s="154" t="e">
        <f t="shared" si="20"/>
        <v>#DIV/0!</v>
      </c>
      <c r="F473" s="149"/>
      <c r="G473" s="31"/>
    </row>
    <row r="474" spans="1:7" ht="12.75" customHeight="1">
      <c r="A474" s="18">
        <v>24</v>
      </c>
      <c r="B474" s="212"/>
      <c r="C474" s="176"/>
      <c r="D474" s="151"/>
      <c r="E474" s="154" t="e">
        <f t="shared" si="20"/>
        <v>#DIV/0!</v>
      </c>
      <c r="F474" s="149"/>
      <c r="G474" s="31"/>
    </row>
    <row r="475" spans="1:7" ht="12.75" customHeight="1">
      <c r="A475" s="18">
        <v>25</v>
      </c>
      <c r="B475" s="212"/>
      <c r="C475" s="176"/>
      <c r="D475" s="151"/>
      <c r="E475" s="154" t="e">
        <f t="shared" si="20"/>
        <v>#DIV/0!</v>
      </c>
      <c r="F475" s="149"/>
      <c r="G475" s="31"/>
    </row>
    <row r="476" spans="1:7" ht="12.75" customHeight="1">
      <c r="A476" s="18">
        <v>26</v>
      </c>
      <c r="B476" s="212"/>
      <c r="C476" s="176"/>
      <c r="D476" s="151"/>
      <c r="E476" s="154" t="e">
        <f t="shared" si="20"/>
        <v>#DIV/0!</v>
      </c>
      <c r="F476" s="149"/>
      <c r="G476" s="31"/>
    </row>
    <row r="477" spans="1:7" ht="12.75" customHeight="1">
      <c r="A477" s="18">
        <v>27</v>
      </c>
      <c r="B477" s="212"/>
      <c r="C477" s="176"/>
      <c r="D477" s="151"/>
      <c r="E477" s="154" t="e">
        <f t="shared" si="20"/>
        <v>#DIV/0!</v>
      </c>
      <c r="F477" s="149"/>
      <c r="G477" s="31"/>
    </row>
    <row r="478" spans="1:7" ht="12.75" customHeight="1">
      <c r="A478" s="18">
        <v>28</v>
      </c>
      <c r="B478" s="212"/>
      <c r="C478" s="176"/>
      <c r="D478" s="151"/>
      <c r="E478" s="154" t="e">
        <f t="shared" si="20"/>
        <v>#DIV/0!</v>
      </c>
      <c r="F478" s="149"/>
      <c r="G478" s="31"/>
    </row>
    <row r="479" spans="1:8" ht="12.75" customHeight="1">
      <c r="A479" s="18">
        <v>29</v>
      </c>
      <c r="B479" s="212"/>
      <c r="C479" s="176"/>
      <c r="D479" s="151"/>
      <c r="E479" s="154" t="e">
        <f t="shared" si="20"/>
        <v>#DIV/0!</v>
      </c>
      <c r="F479" s="149"/>
      <c r="G479" s="31"/>
      <c r="H479" s="10" t="s">
        <v>12</v>
      </c>
    </row>
    <row r="480" spans="1:7" ht="12.75" customHeight="1">
      <c r="A480" s="18">
        <v>30</v>
      </c>
      <c r="B480" s="212"/>
      <c r="C480" s="176"/>
      <c r="D480" s="151"/>
      <c r="E480" s="154" t="e">
        <f t="shared" si="20"/>
        <v>#DIV/0!</v>
      </c>
      <c r="F480" s="149"/>
      <c r="G480" s="31" t="s">
        <v>12</v>
      </c>
    </row>
    <row r="481" spans="1:7" ht="12.75" customHeight="1">
      <c r="A481" s="34"/>
      <c r="B481" s="1" t="s">
        <v>27</v>
      </c>
      <c r="C481" s="177"/>
      <c r="D481" s="152"/>
      <c r="E481" s="145" t="e">
        <f t="shared" si="20"/>
        <v>#DIV/0!</v>
      </c>
      <c r="F481" s="42"/>
      <c r="G481" s="31"/>
    </row>
    <row r="482" spans="1:8" ht="14.25" customHeight="1">
      <c r="A482" s="40"/>
      <c r="B482" s="2"/>
      <c r="C482" s="65"/>
      <c r="D482" s="65"/>
      <c r="E482" s="84"/>
      <c r="F482" s="26"/>
      <c r="G482" s="26"/>
      <c r="H482" s="26"/>
    </row>
    <row r="483" spans="1:8" ht="14.25">
      <c r="A483" s="9" t="s">
        <v>122</v>
      </c>
      <c r="F483" s="85"/>
      <c r="G483" s="85"/>
      <c r="H483" s="86"/>
    </row>
    <row r="484" spans="1:8" ht="6.75" customHeight="1">
      <c r="A484" s="9"/>
      <c r="F484" s="26"/>
      <c r="G484" s="26"/>
      <c r="H484" s="26"/>
    </row>
    <row r="485" spans="1:8" ht="28.5">
      <c r="A485" s="88" t="s">
        <v>39</v>
      </c>
      <c r="B485" s="88" t="s">
        <v>117</v>
      </c>
      <c r="C485" s="88" t="s">
        <v>118</v>
      </c>
      <c r="D485" s="88" t="s">
        <v>50</v>
      </c>
      <c r="F485" s="26"/>
      <c r="G485" s="191"/>
      <c r="H485" s="191"/>
    </row>
    <row r="486" spans="1:4" ht="18.75" customHeight="1">
      <c r="A486" s="53">
        <f>C522</f>
        <v>0</v>
      </c>
      <c r="B486" s="53">
        <f>D522</f>
        <v>0</v>
      </c>
      <c r="C486" s="87">
        <f>E522</f>
        <v>0</v>
      </c>
      <c r="D486" s="35" t="e">
        <f>C486/B486</f>
        <v>#DIV/0!</v>
      </c>
    </row>
    <row r="487" ht="7.5" customHeight="1">
      <c r="A487" s="9"/>
    </row>
    <row r="488" ht="14.25">
      <c r="A488" s="9" t="s">
        <v>120</v>
      </c>
    </row>
    <row r="489" ht="6.75" customHeight="1">
      <c r="A489" s="9"/>
    </row>
    <row r="490" spans="1:7" ht="33" customHeight="1">
      <c r="A490" s="88" t="s">
        <v>20</v>
      </c>
      <c r="B490" s="88" t="s">
        <v>31</v>
      </c>
      <c r="C490" s="61" t="s">
        <v>39</v>
      </c>
      <c r="D490" s="88" t="s">
        <v>119</v>
      </c>
      <c r="E490" s="88" t="s">
        <v>126</v>
      </c>
      <c r="F490" s="88" t="s">
        <v>51</v>
      </c>
      <c r="G490" s="88" t="s">
        <v>113</v>
      </c>
    </row>
    <row r="491" spans="1:7" ht="14.25">
      <c r="A491" s="89">
        <v>1</v>
      </c>
      <c r="B491" s="89">
        <v>2</v>
      </c>
      <c r="C491" s="90">
        <v>3</v>
      </c>
      <c r="D491" s="89">
        <v>4</v>
      </c>
      <c r="E491" s="91">
        <v>5</v>
      </c>
      <c r="F491" s="90">
        <v>6</v>
      </c>
      <c r="G491" s="89">
        <v>7</v>
      </c>
    </row>
    <row r="492" spans="1:8" ht="12.75" customHeight="1">
      <c r="A492" s="195">
        <v>1</v>
      </c>
      <c r="B492" s="212"/>
      <c r="C492" s="277"/>
      <c r="D492" s="277"/>
      <c r="E492" s="277"/>
      <c r="F492" s="278">
        <f aca="true" t="shared" si="21" ref="F492:F521">D492-E492</f>
        <v>0</v>
      </c>
      <c r="G492" s="205" t="e">
        <f aca="true" t="shared" si="22" ref="G492:G521">E492/D492</f>
        <v>#DIV/0!</v>
      </c>
      <c r="H492" s="197"/>
    </row>
    <row r="493" spans="1:8" ht="12.75" customHeight="1">
      <c r="A493" s="195">
        <v>2</v>
      </c>
      <c r="B493" s="212"/>
      <c r="C493" s="277"/>
      <c r="D493" s="277"/>
      <c r="E493" s="277"/>
      <c r="F493" s="278">
        <f t="shared" si="21"/>
        <v>0</v>
      </c>
      <c r="G493" s="205" t="e">
        <f t="shared" si="22"/>
        <v>#DIV/0!</v>
      </c>
      <c r="H493" s="197"/>
    </row>
    <row r="494" spans="1:8" ht="12.75" customHeight="1">
      <c r="A494" s="195">
        <v>3</v>
      </c>
      <c r="B494" s="212"/>
      <c r="C494" s="277"/>
      <c r="D494" s="277"/>
      <c r="E494" s="277"/>
      <c r="F494" s="278">
        <f t="shared" si="21"/>
        <v>0</v>
      </c>
      <c r="G494" s="205" t="e">
        <f t="shared" si="22"/>
        <v>#DIV/0!</v>
      </c>
      <c r="H494" s="197"/>
    </row>
    <row r="495" spans="1:8" ht="12.75" customHeight="1">
      <c r="A495" s="195">
        <v>4</v>
      </c>
      <c r="B495" s="212"/>
      <c r="C495" s="277"/>
      <c r="D495" s="277"/>
      <c r="E495" s="277"/>
      <c r="F495" s="278">
        <f t="shared" si="21"/>
        <v>0</v>
      </c>
      <c r="G495" s="205" t="e">
        <f t="shared" si="22"/>
        <v>#DIV/0!</v>
      </c>
      <c r="H495" s="197"/>
    </row>
    <row r="496" spans="1:8" ht="12.75" customHeight="1">
      <c r="A496" s="195">
        <v>5</v>
      </c>
      <c r="B496" s="212"/>
      <c r="C496" s="277"/>
      <c r="D496" s="277"/>
      <c r="E496" s="277"/>
      <c r="F496" s="278">
        <f t="shared" si="21"/>
        <v>0</v>
      </c>
      <c r="G496" s="205" t="e">
        <f t="shared" si="22"/>
        <v>#DIV/0!</v>
      </c>
      <c r="H496" s="197"/>
    </row>
    <row r="497" spans="1:8" ht="12.75" customHeight="1">
      <c r="A497" s="195">
        <v>6</v>
      </c>
      <c r="B497" s="212"/>
      <c r="C497" s="277"/>
      <c r="D497" s="277"/>
      <c r="E497" s="277"/>
      <c r="F497" s="278">
        <f t="shared" si="21"/>
        <v>0</v>
      </c>
      <c r="G497" s="205" t="e">
        <f t="shared" si="22"/>
        <v>#DIV/0!</v>
      </c>
      <c r="H497" s="197"/>
    </row>
    <row r="498" spans="1:8" ht="12.75" customHeight="1">
      <c r="A498" s="195">
        <v>7</v>
      </c>
      <c r="B498" s="212"/>
      <c r="C498" s="277"/>
      <c r="D498" s="277"/>
      <c r="E498" s="277"/>
      <c r="F498" s="278">
        <f t="shared" si="21"/>
        <v>0</v>
      </c>
      <c r="G498" s="205" t="e">
        <f t="shared" si="22"/>
        <v>#DIV/0!</v>
      </c>
      <c r="H498" s="197"/>
    </row>
    <row r="499" spans="1:8" ht="12.75" customHeight="1">
      <c r="A499" s="195">
        <v>8</v>
      </c>
      <c r="B499" s="212"/>
      <c r="C499" s="277"/>
      <c r="D499" s="277"/>
      <c r="E499" s="277"/>
      <c r="F499" s="278">
        <f t="shared" si="21"/>
        <v>0</v>
      </c>
      <c r="G499" s="205" t="e">
        <f t="shared" si="22"/>
        <v>#DIV/0!</v>
      </c>
      <c r="H499" s="197"/>
    </row>
    <row r="500" spans="1:8" ht="12.75" customHeight="1">
      <c r="A500" s="195">
        <v>9</v>
      </c>
      <c r="B500" s="212"/>
      <c r="C500" s="277"/>
      <c r="D500" s="277"/>
      <c r="E500" s="277"/>
      <c r="F500" s="278">
        <f t="shared" si="21"/>
        <v>0</v>
      </c>
      <c r="G500" s="205" t="e">
        <f t="shared" si="22"/>
        <v>#DIV/0!</v>
      </c>
      <c r="H500" s="197"/>
    </row>
    <row r="501" spans="1:8" ht="12.75" customHeight="1">
      <c r="A501" s="195">
        <v>10</v>
      </c>
      <c r="B501" s="212"/>
      <c r="C501" s="277"/>
      <c r="D501" s="277"/>
      <c r="E501" s="277"/>
      <c r="F501" s="278">
        <f t="shared" si="21"/>
        <v>0</v>
      </c>
      <c r="G501" s="205" t="e">
        <f t="shared" si="22"/>
        <v>#DIV/0!</v>
      </c>
      <c r="H501" s="197"/>
    </row>
    <row r="502" spans="1:8" ht="12.75" customHeight="1">
      <c r="A502" s="195">
        <v>11</v>
      </c>
      <c r="B502" s="212"/>
      <c r="C502" s="277"/>
      <c r="D502" s="277"/>
      <c r="E502" s="277"/>
      <c r="F502" s="278">
        <f t="shared" si="21"/>
        <v>0</v>
      </c>
      <c r="G502" s="205" t="e">
        <f t="shared" si="22"/>
        <v>#DIV/0!</v>
      </c>
      <c r="H502" s="197"/>
    </row>
    <row r="503" spans="1:8" ht="12.75" customHeight="1">
      <c r="A503" s="195">
        <v>12</v>
      </c>
      <c r="B503" s="212"/>
      <c r="C503" s="277"/>
      <c r="D503" s="277"/>
      <c r="E503" s="277"/>
      <c r="F503" s="278">
        <f t="shared" si="21"/>
        <v>0</v>
      </c>
      <c r="G503" s="205" t="e">
        <f t="shared" si="22"/>
        <v>#DIV/0!</v>
      </c>
      <c r="H503" s="197"/>
    </row>
    <row r="504" spans="1:8" ht="12.75" customHeight="1">
      <c r="A504" s="195">
        <v>13</v>
      </c>
      <c r="B504" s="212"/>
      <c r="C504" s="277"/>
      <c r="D504" s="277"/>
      <c r="E504" s="277"/>
      <c r="F504" s="278">
        <f t="shared" si="21"/>
        <v>0</v>
      </c>
      <c r="G504" s="205" t="e">
        <f t="shared" si="22"/>
        <v>#DIV/0!</v>
      </c>
      <c r="H504" s="197"/>
    </row>
    <row r="505" spans="1:8" ht="12.75" customHeight="1">
      <c r="A505" s="195">
        <v>14</v>
      </c>
      <c r="B505" s="212"/>
      <c r="C505" s="277"/>
      <c r="D505" s="277"/>
      <c r="E505" s="277"/>
      <c r="F505" s="278">
        <f t="shared" si="21"/>
        <v>0</v>
      </c>
      <c r="G505" s="205" t="e">
        <f t="shared" si="22"/>
        <v>#DIV/0!</v>
      </c>
      <c r="H505" s="197"/>
    </row>
    <row r="506" spans="1:8" ht="12.75" customHeight="1">
      <c r="A506" s="195">
        <v>15</v>
      </c>
      <c r="B506" s="212"/>
      <c r="C506" s="277"/>
      <c r="D506" s="277"/>
      <c r="E506" s="277"/>
      <c r="F506" s="278">
        <f t="shared" si="21"/>
        <v>0</v>
      </c>
      <c r="G506" s="205" t="e">
        <f t="shared" si="22"/>
        <v>#DIV/0!</v>
      </c>
      <c r="H506" s="197"/>
    </row>
    <row r="507" spans="1:8" ht="12.75" customHeight="1">
      <c r="A507" s="195">
        <v>16</v>
      </c>
      <c r="B507" s="212"/>
      <c r="C507" s="277"/>
      <c r="D507" s="277"/>
      <c r="E507" s="277"/>
      <c r="F507" s="278">
        <f t="shared" si="21"/>
        <v>0</v>
      </c>
      <c r="G507" s="205" t="e">
        <f t="shared" si="22"/>
        <v>#DIV/0!</v>
      </c>
      <c r="H507" s="197"/>
    </row>
    <row r="508" spans="1:8" ht="12.75" customHeight="1">
      <c r="A508" s="195">
        <v>17</v>
      </c>
      <c r="B508" s="212"/>
      <c r="C508" s="277"/>
      <c r="D508" s="277"/>
      <c r="E508" s="277"/>
      <c r="F508" s="278">
        <f t="shared" si="21"/>
        <v>0</v>
      </c>
      <c r="G508" s="205" t="e">
        <f t="shared" si="22"/>
        <v>#DIV/0!</v>
      </c>
      <c r="H508" s="197"/>
    </row>
    <row r="509" spans="1:8" ht="12.75" customHeight="1">
      <c r="A509" s="195">
        <v>18</v>
      </c>
      <c r="B509" s="212"/>
      <c r="C509" s="277"/>
      <c r="D509" s="277"/>
      <c r="E509" s="277"/>
      <c r="F509" s="278">
        <f t="shared" si="21"/>
        <v>0</v>
      </c>
      <c r="G509" s="205" t="e">
        <f t="shared" si="22"/>
        <v>#DIV/0!</v>
      </c>
      <c r="H509" s="197"/>
    </row>
    <row r="510" spans="1:8" ht="12.75" customHeight="1">
      <c r="A510" s="195">
        <v>19</v>
      </c>
      <c r="B510" s="212"/>
      <c r="C510" s="277"/>
      <c r="D510" s="277"/>
      <c r="E510" s="277"/>
      <c r="F510" s="278">
        <f t="shared" si="21"/>
        <v>0</v>
      </c>
      <c r="G510" s="205" t="e">
        <f t="shared" si="22"/>
        <v>#DIV/0!</v>
      </c>
      <c r="H510" s="197"/>
    </row>
    <row r="511" spans="1:8" s="229" customFormat="1" ht="12.75" customHeight="1">
      <c r="A511" s="195">
        <v>20</v>
      </c>
      <c r="B511" s="212"/>
      <c r="C511" s="277"/>
      <c r="D511" s="277"/>
      <c r="E511" s="277"/>
      <c r="F511" s="278">
        <f t="shared" si="21"/>
        <v>0</v>
      </c>
      <c r="G511" s="205" t="e">
        <f t="shared" si="22"/>
        <v>#DIV/0!</v>
      </c>
      <c r="H511" s="197"/>
    </row>
    <row r="512" spans="1:8" s="229" customFormat="1" ht="12.75" customHeight="1">
      <c r="A512" s="195">
        <v>21</v>
      </c>
      <c r="B512" s="212"/>
      <c r="C512" s="277"/>
      <c r="D512" s="277"/>
      <c r="E512" s="277"/>
      <c r="F512" s="278">
        <f t="shared" si="21"/>
        <v>0</v>
      </c>
      <c r="G512" s="205" t="e">
        <f t="shared" si="22"/>
        <v>#DIV/0!</v>
      </c>
      <c r="H512" s="197"/>
    </row>
    <row r="513" spans="1:8" s="229" customFormat="1" ht="12.75" customHeight="1">
      <c r="A513" s="195">
        <v>22</v>
      </c>
      <c r="B513" s="212"/>
      <c r="C513" s="277"/>
      <c r="D513" s="277"/>
      <c r="E513" s="277"/>
      <c r="F513" s="278">
        <f t="shared" si="21"/>
        <v>0</v>
      </c>
      <c r="G513" s="205" t="e">
        <f t="shared" si="22"/>
        <v>#DIV/0!</v>
      </c>
      <c r="H513" s="197"/>
    </row>
    <row r="514" spans="1:8" s="229" customFormat="1" ht="12.75" customHeight="1">
      <c r="A514" s="195">
        <v>23</v>
      </c>
      <c r="B514" s="212"/>
      <c r="C514" s="277"/>
      <c r="D514" s="277"/>
      <c r="E514" s="277"/>
      <c r="F514" s="278">
        <f t="shared" si="21"/>
        <v>0</v>
      </c>
      <c r="G514" s="205" t="e">
        <f t="shared" si="22"/>
        <v>#DIV/0!</v>
      </c>
      <c r="H514" s="197"/>
    </row>
    <row r="515" spans="1:8" s="229" customFormat="1" ht="12.75" customHeight="1">
      <c r="A515" s="195">
        <v>24</v>
      </c>
      <c r="B515" s="212"/>
      <c r="C515" s="277"/>
      <c r="D515" s="277"/>
      <c r="E515" s="277"/>
      <c r="F515" s="278">
        <f t="shared" si="21"/>
        <v>0</v>
      </c>
      <c r="G515" s="205" t="e">
        <f t="shared" si="22"/>
        <v>#DIV/0!</v>
      </c>
      <c r="H515" s="197"/>
    </row>
    <row r="516" spans="1:8" ht="12.75" customHeight="1">
      <c r="A516" s="195">
        <v>25</v>
      </c>
      <c r="B516" s="212"/>
      <c r="C516" s="277"/>
      <c r="D516" s="277"/>
      <c r="E516" s="277"/>
      <c r="F516" s="278">
        <f t="shared" si="21"/>
        <v>0</v>
      </c>
      <c r="G516" s="205" t="e">
        <f t="shared" si="22"/>
        <v>#DIV/0!</v>
      </c>
      <c r="H516" s="197"/>
    </row>
    <row r="517" spans="1:8" ht="12.75" customHeight="1">
      <c r="A517" s="195">
        <v>26</v>
      </c>
      <c r="B517" s="212"/>
      <c r="C517" s="277"/>
      <c r="D517" s="277"/>
      <c r="E517" s="277"/>
      <c r="F517" s="278">
        <f t="shared" si="21"/>
        <v>0</v>
      </c>
      <c r="G517" s="205" t="e">
        <f t="shared" si="22"/>
        <v>#DIV/0!</v>
      </c>
      <c r="H517" s="197"/>
    </row>
    <row r="518" spans="1:8" ht="12.75" customHeight="1">
      <c r="A518" s="195">
        <v>27</v>
      </c>
      <c r="B518" s="212"/>
      <c r="C518" s="277"/>
      <c r="D518" s="277"/>
      <c r="E518" s="277"/>
      <c r="F518" s="278">
        <f t="shared" si="21"/>
        <v>0</v>
      </c>
      <c r="G518" s="205" t="e">
        <f t="shared" si="22"/>
        <v>#DIV/0!</v>
      </c>
      <c r="H518" s="197"/>
    </row>
    <row r="519" spans="1:8" ht="12.75" customHeight="1">
      <c r="A519" s="195">
        <v>28</v>
      </c>
      <c r="B519" s="212"/>
      <c r="C519" s="277"/>
      <c r="D519" s="277"/>
      <c r="E519" s="277"/>
      <c r="F519" s="278">
        <f t="shared" si="21"/>
        <v>0</v>
      </c>
      <c r="G519" s="205" t="e">
        <f t="shared" si="22"/>
        <v>#DIV/0!</v>
      </c>
      <c r="H519" s="197"/>
    </row>
    <row r="520" spans="1:8" ht="12.75" customHeight="1">
      <c r="A520" s="195">
        <v>29</v>
      </c>
      <c r="B520" s="212"/>
      <c r="C520" s="277"/>
      <c r="D520" s="277"/>
      <c r="E520" s="277"/>
      <c r="F520" s="278">
        <f t="shared" si="21"/>
        <v>0</v>
      </c>
      <c r="G520" s="205" t="e">
        <f t="shared" si="22"/>
        <v>#DIV/0!</v>
      </c>
      <c r="H520" s="197"/>
    </row>
    <row r="521" spans="1:8" ht="12.75" customHeight="1">
      <c r="A521" s="195">
        <v>30</v>
      </c>
      <c r="B521" s="212"/>
      <c r="C521" s="277"/>
      <c r="D521" s="277"/>
      <c r="E521" s="277"/>
      <c r="F521" s="278">
        <f t="shared" si="21"/>
        <v>0</v>
      </c>
      <c r="G521" s="205" t="e">
        <f t="shared" si="22"/>
        <v>#DIV/0!</v>
      </c>
      <c r="H521" s="197"/>
    </row>
    <row r="522" spans="1:7" ht="12.75" customHeight="1">
      <c r="A522" s="34"/>
      <c r="B522" s="1" t="s">
        <v>27</v>
      </c>
      <c r="C522" s="159"/>
      <c r="D522" s="159"/>
      <c r="E522" s="159"/>
      <c r="F522" s="160">
        <f>D522-E522</f>
        <v>0</v>
      </c>
      <c r="G522" s="39" t="e">
        <f>E522/D522</f>
        <v>#DIV/0!</v>
      </c>
    </row>
    <row r="523" spans="1:7" ht="12.75" customHeight="1">
      <c r="A523" s="40"/>
      <c r="B523" s="2"/>
      <c r="C523" s="162"/>
      <c r="D523" s="162"/>
      <c r="E523" s="162"/>
      <c r="F523" s="163"/>
      <c r="G523" s="38"/>
    </row>
    <row r="524" spans="1:8" ht="14.25">
      <c r="A524" s="9" t="s">
        <v>52</v>
      </c>
      <c r="F524" s="161"/>
      <c r="H524" s="10" t="s">
        <v>12</v>
      </c>
    </row>
    <row r="525" spans="1:6" ht="14.25">
      <c r="A525" s="9"/>
      <c r="F525" s="161"/>
    </row>
    <row r="526" spans="1:6" ht="14.25">
      <c r="A526" s="92" t="s">
        <v>53</v>
      </c>
      <c r="B526" s="56"/>
      <c r="C526" s="56"/>
      <c r="D526" s="56"/>
      <c r="E526" s="57"/>
      <c r="F526" s="56"/>
    </row>
    <row r="527" spans="1:6" ht="9" customHeight="1">
      <c r="A527" s="56"/>
      <c r="B527" s="56"/>
      <c r="C527" s="56"/>
      <c r="D527" s="56"/>
      <c r="E527" s="57"/>
      <c r="F527" s="56"/>
    </row>
    <row r="528" spans="1:7" ht="11.25" customHeight="1">
      <c r="A528" s="216" t="s">
        <v>177</v>
      </c>
      <c r="B528" s="197"/>
      <c r="C528" s="217"/>
      <c r="D528" s="197"/>
      <c r="E528" s="197"/>
      <c r="F528" s="48"/>
      <c r="G528" s="48"/>
    </row>
    <row r="529" spans="1:7" ht="6.75" customHeight="1">
      <c r="A529" s="216"/>
      <c r="B529" s="197"/>
      <c r="C529" s="217"/>
      <c r="D529" s="197"/>
      <c r="E529" s="197"/>
      <c r="F529" s="48"/>
      <c r="G529" s="48"/>
    </row>
    <row r="530" spans="1:5" ht="14.25">
      <c r="A530" s="197"/>
      <c r="B530" s="197"/>
      <c r="C530" s="197"/>
      <c r="D530" s="197"/>
      <c r="E530" s="218" t="s">
        <v>123</v>
      </c>
    </row>
    <row r="531" spans="1:7" ht="45" customHeight="1">
      <c r="A531" s="219" t="s">
        <v>37</v>
      </c>
      <c r="B531" s="219" t="s">
        <v>38</v>
      </c>
      <c r="C531" s="220" t="s">
        <v>178</v>
      </c>
      <c r="D531" s="220" t="s">
        <v>179</v>
      </c>
      <c r="E531" s="220" t="s">
        <v>180</v>
      </c>
      <c r="F531" s="63"/>
      <c r="G531" s="64"/>
    </row>
    <row r="532" spans="1:7" ht="14.25" customHeight="1">
      <c r="A532" s="219">
        <v>1</v>
      </c>
      <c r="B532" s="219">
        <v>2</v>
      </c>
      <c r="C532" s="220">
        <v>3</v>
      </c>
      <c r="D532" s="220">
        <v>4</v>
      </c>
      <c r="E532" s="220">
        <v>5</v>
      </c>
      <c r="F532" s="63"/>
      <c r="G532" s="64"/>
    </row>
    <row r="533" spans="1:7" ht="12.75" customHeight="1">
      <c r="A533" s="195">
        <v>1</v>
      </c>
      <c r="B533" s="212"/>
      <c r="C533" s="151"/>
      <c r="D533" s="151"/>
      <c r="E533" s="221" t="e">
        <f aca="true" t="shared" si="23" ref="E533:E563">D533/C533</f>
        <v>#DIV/0!</v>
      </c>
      <c r="F533" s="149"/>
      <c r="G533" s="31"/>
    </row>
    <row r="534" spans="1:7" ht="12.75" customHeight="1">
      <c r="A534" s="195">
        <v>2</v>
      </c>
      <c r="B534" s="212"/>
      <c r="C534" s="151"/>
      <c r="D534" s="151"/>
      <c r="E534" s="221" t="e">
        <f t="shared" si="23"/>
        <v>#DIV/0!</v>
      </c>
      <c r="F534" s="149"/>
      <c r="G534" s="31"/>
    </row>
    <row r="535" spans="1:7" ht="12.75" customHeight="1">
      <c r="A535" s="195">
        <v>3</v>
      </c>
      <c r="B535" s="212"/>
      <c r="C535" s="151"/>
      <c r="D535" s="151"/>
      <c r="E535" s="221" t="e">
        <f t="shared" si="23"/>
        <v>#DIV/0!</v>
      </c>
      <c r="F535" s="149"/>
      <c r="G535" s="31"/>
    </row>
    <row r="536" spans="1:7" ht="12.75" customHeight="1">
      <c r="A536" s="195">
        <v>4</v>
      </c>
      <c r="B536" s="212"/>
      <c r="C536" s="151"/>
      <c r="D536" s="151"/>
      <c r="E536" s="221" t="e">
        <f t="shared" si="23"/>
        <v>#DIV/0!</v>
      </c>
      <c r="F536" s="149"/>
      <c r="G536" s="31"/>
    </row>
    <row r="537" spans="1:7" ht="12.75" customHeight="1">
      <c r="A537" s="195">
        <v>5</v>
      </c>
      <c r="B537" s="212"/>
      <c r="C537" s="151"/>
      <c r="D537" s="151"/>
      <c r="E537" s="221" t="e">
        <f t="shared" si="23"/>
        <v>#DIV/0!</v>
      </c>
      <c r="F537" s="149"/>
      <c r="G537" s="31"/>
    </row>
    <row r="538" spans="1:7" ht="12.75" customHeight="1">
      <c r="A538" s="195">
        <v>6</v>
      </c>
      <c r="B538" s="212"/>
      <c r="C538" s="151"/>
      <c r="D538" s="151"/>
      <c r="E538" s="221" t="e">
        <f t="shared" si="23"/>
        <v>#DIV/0!</v>
      </c>
      <c r="F538" s="149"/>
      <c r="G538" s="31"/>
    </row>
    <row r="539" spans="1:7" ht="12.75" customHeight="1">
      <c r="A539" s="195">
        <v>7</v>
      </c>
      <c r="B539" s="212"/>
      <c r="C539" s="151"/>
      <c r="D539" s="151"/>
      <c r="E539" s="221" t="e">
        <f t="shared" si="23"/>
        <v>#DIV/0!</v>
      </c>
      <c r="F539" s="149"/>
      <c r="G539" s="31"/>
    </row>
    <row r="540" spans="1:7" ht="12.75" customHeight="1">
      <c r="A540" s="195">
        <v>8</v>
      </c>
      <c r="B540" s="212"/>
      <c r="C540" s="151"/>
      <c r="D540" s="151"/>
      <c r="E540" s="221" t="e">
        <f t="shared" si="23"/>
        <v>#DIV/0!</v>
      </c>
      <c r="F540" s="149"/>
      <c r="G540" s="31"/>
    </row>
    <row r="541" spans="1:7" ht="12.75" customHeight="1">
      <c r="A541" s="195">
        <v>9</v>
      </c>
      <c r="B541" s="212"/>
      <c r="C541" s="151"/>
      <c r="D541" s="151"/>
      <c r="E541" s="221" t="e">
        <f t="shared" si="23"/>
        <v>#DIV/0!</v>
      </c>
      <c r="F541" s="149"/>
      <c r="G541" s="31"/>
    </row>
    <row r="542" spans="1:7" ht="12.75" customHeight="1">
      <c r="A542" s="195">
        <v>10</v>
      </c>
      <c r="B542" s="212"/>
      <c r="C542" s="151"/>
      <c r="D542" s="151"/>
      <c r="E542" s="221" t="e">
        <f t="shared" si="23"/>
        <v>#DIV/0!</v>
      </c>
      <c r="F542" s="149"/>
      <c r="G542" s="31"/>
    </row>
    <row r="543" spans="1:7" ht="12.75" customHeight="1">
      <c r="A543" s="195">
        <v>11</v>
      </c>
      <c r="B543" s="212"/>
      <c r="C543" s="151"/>
      <c r="D543" s="151"/>
      <c r="E543" s="221" t="e">
        <f t="shared" si="23"/>
        <v>#DIV/0!</v>
      </c>
      <c r="F543" s="149"/>
      <c r="G543" s="31"/>
    </row>
    <row r="544" spans="1:7" ht="12.75" customHeight="1">
      <c r="A544" s="195">
        <v>12</v>
      </c>
      <c r="B544" s="212"/>
      <c r="C544" s="151"/>
      <c r="D544" s="151"/>
      <c r="E544" s="221" t="e">
        <f t="shared" si="23"/>
        <v>#DIV/0!</v>
      </c>
      <c r="F544" s="149"/>
      <c r="G544" s="31"/>
    </row>
    <row r="545" spans="1:7" ht="12.75" customHeight="1">
      <c r="A545" s="195">
        <v>13</v>
      </c>
      <c r="B545" s="212"/>
      <c r="C545" s="151"/>
      <c r="D545" s="151"/>
      <c r="E545" s="221" t="e">
        <f t="shared" si="23"/>
        <v>#DIV/0!</v>
      </c>
      <c r="F545" s="149"/>
      <c r="G545" s="31"/>
    </row>
    <row r="546" spans="1:7" ht="12.75" customHeight="1">
      <c r="A546" s="195">
        <v>14</v>
      </c>
      <c r="B546" s="212"/>
      <c r="C546" s="151"/>
      <c r="D546" s="151"/>
      <c r="E546" s="221" t="e">
        <f t="shared" si="23"/>
        <v>#DIV/0!</v>
      </c>
      <c r="F546" s="149"/>
      <c r="G546" s="31"/>
    </row>
    <row r="547" spans="1:7" ht="12.75" customHeight="1">
      <c r="A547" s="195">
        <v>15</v>
      </c>
      <c r="B547" s="212"/>
      <c r="C547" s="151"/>
      <c r="D547" s="151"/>
      <c r="E547" s="221" t="e">
        <f t="shared" si="23"/>
        <v>#DIV/0!</v>
      </c>
      <c r="F547" s="149"/>
      <c r="G547" s="31"/>
    </row>
    <row r="548" spans="1:7" ht="12.75" customHeight="1">
      <c r="A548" s="195">
        <v>16</v>
      </c>
      <c r="B548" s="212"/>
      <c r="C548" s="151"/>
      <c r="D548" s="151"/>
      <c r="E548" s="221" t="e">
        <f t="shared" si="23"/>
        <v>#DIV/0!</v>
      </c>
      <c r="F548" s="149"/>
      <c r="G548" s="31"/>
    </row>
    <row r="549" spans="1:7" ht="12.75" customHeight="1">
      <c r="A549" s="195">
        <v>17</v>
      </c>
      <c r="B549" s="212"/>
      <c r="C549" s="151"/>
      <c r="D549" s="151"/>
      <c r="E549" s="221" t="e">
        <f t="shared" si="23"/>
        <v>#DIV/0!</v>
      </c>
      <c r="F549" s="149"/>
      <c r="G549" s="31"/>
    </row>
    <row r="550" spans="1:8" ht="12.75" customHeight="1">
      <c r="A550" s="195">
        <v>18</v>
      </c>
      <c r="B550" s="212"/>
      <c r="C550" s="164"/>
      <c r="D550" s="164"/>
      <c r="E550" s="221" t="e">
        <f t="shared" si="23"/>
        <v>#DIV/0!</v>
      </c>
      <c r="F550" s="149"/>
      <c r="G550" s="31"/>
      <c r="H550" s="10" t="s">
        <v>12</v>
      </c>
    </row>
    <row r="551" spans="1:7" ht="12.75" customHeight="1">
      <c r="A551" s="195">
        <v>19</v>
      </c>
      <c r="B551" s="212"/>
      <c r="C551" s="164"/>
      <c r="D551" s="164"/>
      <c r="E551" s="221" t="e">
        <f t="shared" si="23"/>
        <v>#DIV/0!</v>
      </c>
      <c r="F551" s="149"/>
      <c r="G551" s="31" t="s">
        <v>12</v>
      </c>
    </row>
    <row r="552" spans="1:7" ht="12.75" customHeight="1">
      <c r="A552" s="195">
        <v>20</v>
      </c>
      <c r="B552" s="212"/>
      <c r="C552" s="164"/>
      <c r="D552" s="164"/>
      <c r="E552" s="221" t="e">
        <f t="shared" si="23"/>
        <v>#DIV/0!</v>
      </c>
      <c r="F552" s="149"/>
      <c r="G552" s="31"/>
    </row>
    <row r="553" spans="1:7" ht="12.75" customHeight="1">
      <c r="A553" s="195">
        <v>21</v>
      </c>
      <c r="B553" s="212"/>
      <c r="C553" s="164"/>
      <c r="D553" s="164"/>
      <c r="E553" s="221" t="e">
        <f t="shared" si="23"/>
        <v>#DIV/0!</v>
      </c>
      <c r="F553" s="149"/>
      <c r="G553" s="31"/>
    </row>
    <row r="554" spans="1:7" ht="12.75" customHeight="1">
      <c r="A554" s="195">
        <v>22</v>
      </c>
      <c r="B554" s="212"/>
      <c r="C554" s="164"/>
      <c r="D554" s="164"/>
      <c r="E554" s="221" t="e">
        <f t="shared" si="23"/>
        <v>#DIV/0!</v>
      </c>
      <c r="F554" s="149"/>
      <c r="G554" s="31"/>
    </row>
    <row r="555" spans="1:7" ht="12.75" customHeight="1">
      <c r="A555" s="195">
        <v>23</v>
      </c>
      <c r="B555" s="212"/>
      <c r="C555" s="164"/>
      <c r="D555" s="164"/>
      <c r="E555" s="221" t="e">
        <f t="shared" si="23"/>
        <v>#DIV/0!</v>
      </c>
      <c r="F555" s="149"/>
      <c r="G555" s="31"/>
    </row>
    <row r="556" spans="1:7" ht="12.75" customHeight="1">
      <c r="A556" s="195">
        <v>24</v>
      </c>
      <c r="B556" s="212"/>
      <c r="C556" s="164"/>
      <c r="D556" s="164"/>
      <c r="E556" s="221" t="e">
        <f t="shared" si="23"/>
        <v>#DIV/0!</v>
      </c>
      <c r="F556" s="149"/>
      <c r="G556" s="31"/>
    </row>
    <row r="557" spans="1:7" ht="12.75" customHeight="1">
      <c r="A557" s="195">
        <v>25</v>
      </c>
      <c r="B557" s="212"/>
      <c r="C557" s="164"/>
      <c r="D557" s="164"/>
      <c r="E557" s="221" t="e">
        <f t="shared" si="23"/>
        <v>#DIV/0!</v>
      </c>
      <c r="F557" s="149"/>
      <c r="G557" s="31"/>
    </row>
    <row r="558" spans="1:7" ht="12.75" customHeight="1">
      <c r="A558" s="195">
        <v>26</v>
      </c>
      <c r="B558" s="212"/>
      <c r="C558" s="164"/>
      <c r="D558" s="164"/>
      <c r="E558" s="221" t="e">
        <f t="shared" si="23"/>
        <v>#DIV/0!</v>
      </c>
      <c r="F558" s="149"/>
      <c r="G558" s="31"/>
    </row>
    <row r="559" spans="1:7" ht="12.75" customHeight="1">
      <c r="A559" s="195">
        <v>27</v>
      </c>
      <c r="B559" s="212"/>
      <c r="C559" s="164"/>
      <c r="D559" s="164"/>
      <c r="E559" s="221" t="e">
        <f t="shared" si="23"/>
        <v>#DIV/0!</v>
      </c>
      <c r="F559" s="149"/>
      <c r="G559" s="31"/>
    </row>
    <row r="560" spans="1:7" ht="12.75" customHeight="1">
      <c r="A560" s="195">
        <v>28</v>
      </c>
      <c r="B560" s="212"/>
      <c r="C560" s="164"/>
      <c r="D560" s="164"/>
      <c r="E560" s="221" t="e">
        <f t="shared" si="23"/>
        <v>#DIV/0!</v>
      </c>
      <c r="F560" s="149"/>
      <c r="G560" s="31"/>
    </row>
    <row r="561" spans="1:7" ht="12.75" customHeight="1">
      <c r="A561" s="195">
        <v>29</v>
      </c>
      <c r="B561" s="212"/>
      <c r="C561" s="164"/>
      <c r="D561" s="164"/>
      <c r="E561" s="221" t="e">
        <f t="shared" si="23"/>
        <v>#DIV/0!</v>
      </c>
      <c r="F561" s="149"/>
      <c r="G561" s="31"/>
    </row>
    <row r="562" spans="1:7" ht="12.75" customHeight="1">
      <c r="A562" s="195">
        <v>30</v>
      </c>
      <c r="B562" s="212"/>
      <c r="C562" s="164"/>
      <c r="D562" s="164"/>
      <c r="E562" s="221" t="e">
        <f t="shared" si="23"/>
        <v>#DIV/0!</v>
      </c>
      <c r="F562" s="149"/>
      <c r="G562" s="31"/>
    </row>
    <row r="563" spans="1:7" ht="12.75" customHeight="1">
      <c r="A563" s="34"/>
      <c r="B563" s="1" t="s">
        <v>27</v>
      </c>
      <c r="C563" s="165"/>
      <c r="D563" s="165"/>
      <c r="E563" s="290" t="e">
        <f t="shared" si="23"/>
        <v>#DIV/0!</v>
      </c>
      <c r="F563" s="42"/>
      <c r="G563" s="31"/>
    </row>
    <row r="564" spans="1:7" ht="14.25">
      <c r="A564" s="93"/>
      <c r="B564" s="73"/>
      <c r="C564" s="94"/>
      <c r="D564" s="94"/>
      <c r="E564" s="95"/>
      <c r="F564" s="76"/>
      <c r="G564" s="96"/>
    </row>
    <row r="565" spans="1:7" ht="14.25">
      <c r="A565" s="9" t="s">
        <v>181</v>
      </c>
      <c r="B565" s="48"/>
      <c r="C565" s="58"/>
      <c r="D565" s="48"/>
      <c r="E565" s="48"/>
      <c r="F565" s="48"/>
      <c r="G565" s="96"/>
    </row>
    <row r="566" spans="1:5" ht="14.25">
      <c r="A566" s="48"/>
      <c r="B566" s="48"/>
      <c r="C566" s="48"/>
      <c r="D566" s="48"/>
      <c r="E566" s="59" t="s">
        <v>123</v>
      </c>
    </row>
    <row r="567" spans="1:7" ht="51" customHeight="1">
      <c r="A567" s="60" t="s">
        <v>37</v>
      </c>
      <c r="B567" s="60" t="s">
        <v>38</v>
      </c>
      <c r="C567" s="61" t="s">
        <v>178</v>
      </c>
      <c r="D567" s="61" t="s">
        <v>182</v>
      </c>
      <c r="E567" s="61" t="s">
        <v>171</v>
      </c>
      <c r="F567" s="63"/>
      <c r="G567" s="64"/>
    </row>
    <row r="568" spans="1:7" ht="18" customHeight="1">
      <c r="A568" s="60">
        <v>1</v>
      </c>
      <c r="B568" s="60">
        <v>2</v>
      </c>
      <c r="C568" s="61">
        <v>3</v>
      </c>
      <c r="D568" s="61">
        <v>4</v>
      </c>
      <c r="E568" s="61">
        <v>5</v>
      </c>
      <c r="F568" s="63"/>
      <c r="G568" s="64"/>
    </row>
    <row r="569" spans="1:7" ht="12.75" customHeight="1">
      <c r="A569" s="18">
        <v>1</v>
      </c>
      <c r="B569" s="212"/>
      <c r="C569" s="164"/>
      <c r="D569" s="164"/>
      <c r="E569" s="154" t="e">
        <f aca="true" t="shared" si="24" ref="E569:E599">D569/C569</f>
        <v>#DIV/0!</v>
      </c>
      <c r="F569" s="149"/>
      <c r="G569" s="31"/>
    </row>
    <row r="570" spans="1:7" ht="12.75" customHeight="1">
      <c r="A570" s="18">
        <v>2</v>
      </c>
      <c r="B570" s="212"/>
      <c r="C570" s="164"/>
      <c r="D570" s="164"/>
      <c r="E570" s="154" t="e">
        <f t="shared" si="24"/>
        <v>#DIV/0!</v>
      </c>
      <c r="F570" s="149"/>
      <c r="G570" s="31"/>
    </row>
    <row r="571" spans="1:7" ht="12.75" customHeight="1">
      <c r="A571" s="18">
        <v>3</v>
      </c>
      <c r="B571" s="212"/>
      <c r="C571" s="164"/>
      <c r="D571" s="164"/>
      <c r="E571" s="154" t="e">
        <f t="shared" si="24"/>
        <v>#DIV/0!</v>
      </c>
      <c r="F571" s="149"/>
      <c r="G571" s="31"/>
    </row>
    <row r="572" spans="1:7" ht="12.75" customHeight="1">
      <c r="A572" s="18">
        <v>4</v>
      </c>
      <c r="B572" s="212"/>
      <c r="C572" s="164"/>
      <c r="D572" s="164"/>
      <c r="E572" s="154" t="e">
        <f t="shared" si="24"/>
        <v>#DIV/0!</v>
      </c>
      <c r="F572" s="149"/>
      <c r="G572" s="31"/>
    </row>
    <row r="573" spans="1:7" ht="12.75" customHeight="1">
      <c r="A573" s="18">
        <v>5</v>
      </c>
      <c r="B573" s="212"/>
      <c r="C573" s="164"/>
      <c r="D573" s="164"/>
      <c r="E573" s="154" t="e">
        <f t="shared" si="24"/>
        <v>#DIV/0!</v>
      </c>
      <c r="F573" s="149"/>
      <c r="G573" s="31"/>
    </row>
    <row r="574" spans="1:7" ht="12.75" customHeight="1">
      <c r="A574" s="18">
        <v>6</v>
      </c>
      <c r="B574" s="212"/>
      <c r="C574" s="164"/>
      <c r="D574" s="164"/>
      <c r="E574" s="154" t="e">
        <f t="shared" si="24"/>
        <v>#DIV/0!</v>
      </c>
      <c r="F574" s="149"/>
      <c r="G574" s="31"/>
    </row>
    <row r="575" spans="1:7" ht="12.75" customHeight="1">
      <c r="A575" s="18">
        <v>7</v>
      </c>
      <c r="B575" s="212"/>
      <c r="C575" s="164"/>
      <c r="D575" s="164"/>
      <c r="E575" s="154" t="e">
        <f t="shared" si="24"/>
        <v>#DIV/0!</v>
      </c>
      <c r="F575" s="149"/>
      <c r="G575" s="31"/>
    </row>
    <row r="576" spans="1:7" ht="12.75" customHeight="1">
      <c r="A576" s="18">
        <v>8</v>
      </c>
      <c r="B576" s="212"/>
      <c r="C576" s="164"/>
      <c r="D576" s="164"/>
      <c r="E576" s="154" t="e">
        <f t="shared" si="24"/>
        <v>#DIV/0!</v>
      </c>
      <c r="F576" s="149"/>
      <c r="G576" s="31"/>
    </row>
    <row r="577" spans="1:7" ht="12.75" customHeight="1">
      <c r="A577" s="18">
        <v>9</v>
      </c>
      <c r="B577" s="212"/>
      <c r="C577" s="164"/>
      <c r="D577" s="164"/>
      <c r="E577" s="154" t="e">
        <f t="shared" si="24"/>
        <v>#DIV/0!</v>
      </c>
      <c r="F577" s="149"/>
      <c r="G577" s="31"/>
    </row>
    <row r="578" spans="1:7" ht="12.75" customHeight="1">
      <c r="A578" s="18">
        <v>10</v>
      </c>
      <c r="B578" s="212"/>
      <c r="C578" s="164"/>
      <c r="D578" s="164"/>
      <c r="E578" s="154" t="e">
        <f t="shared" si="24"/>
        <v>#DIV/0!</v>
      </c>
      <c r="F578" s="149"/>
      <c r="G578" s="31"/>
    </row>
    <row r="579" spans="1:7" ht="12.75" customHeight="1">
      <c r="A579" s="18">
        <v>11</v>
      </c>
      <c r="B579" s="212"/>
      <c r="C579" s="164"/>
      <c r="D579" s="164"/>
      <c r="E579" s="154" t="e">
        <f t="shared" si="24"/>
        <v>#DIV/0!</v>
      </c>
      <c r="F579" s="149"/>
      <c r="G579" s="31"/>
    </row>
    <row r="580" spans="1:7" ht="12.75" customHeight="1">
      <c r="A580" s="18">
        <v>12</v>
      </c>
      <c r="B580" s="212"/>
      <c r="C580" s="164"/>
      <c r="D580" s="164"/>
      <c r="E580" s="154" t="e">
        <f t="shared" si="24"/>
        <v>#DIV/0!</v>
      </c>
      <c r="F580" s="149"/>
      <c r="G580" s="31"/>
    </row>
    <row r="581" spans="1:7" ht="12.75" customHeight="1">
      <c r="A581" s="18">
        <v>13</v>
      </c>
      <c r="B581" s="212"/>
      <c r="C581" s="164"/>
      <c r="D581" s="164"/>
      <c r="E581" s="154" t="e">
        <f t="shared" si="24"/>
        <v>#DIV/0!</v>
      </c>
      <c r="F581" s="149"/>
      <c r="G581" s="31"/>
    </row>
    <row r="582" spans="1:7" ht="12.75" customHeight="1">
      <c r="A582" s="18">
        <v>14</v>
      </c>
      <c r="B582" s="212"/>
      <c r="C582" s="164"/>
      <c r="D582" s="164"/>
      <c r="E582" s="154" t="e">
        <f t="shared" si="24"/>
        <v>#DIV/0!</v>
      </c>
      <c r="F582" s="149"/>
      <c r="G582" s="31"/>
    </row>
    <row r="583" spans="1:7" ht="12.75" customHeight="1">
      <c r="A583" s="18">
        <v>15</v>
      </c>
      <c r="B583" s="212"/>
      <c r="C583" s="164"/>
      <c r="D583" s="164"/>
      <c r="E583" s="154" t="e">
        <f t="shared" si="24"/>
        <v>#DIV/0!</v>
      </c>
      <c r="F583" s="149"/>
      <c r="G583" s="31"/>
    </row>
    <row r="584" spans="1:7" ht="12.75" customHeight="1">
      <c r="A584" s="18">
        <v>16</v>
      </c>
      <c r="B584" s="212"/>
      <c r="C584" s="164"/>
      <c r="D584" s="164"/>
      <c r="E584" s="154" t="e">
        <f t="shared" si="24"/>
        <v>#DIV/0!</v>
      </c>
      <c r="F584" s="149"/>
      <c r="G584" s="31"/>
    </row>
    <row r="585" spans="1:7" ht="12.75" customHeight="1">
      <c r="A585" s="18">
        <v>17</v>
      </c>
      <c r="B585" s="212"/>
      <c r="C585" s="164"/>
      <c r="D585" s="164"/>
      <c r="E585" s="154" t="e">
        <f t="shared" si="24"/>
        <v>#DIV/0!</v>
      </c>
      <c r="F585" s="149"/>
      <c r="G585" s="31"/>
    </row>
    <row r="586" spans="1:8" ht="12.75" customHeight="1">
      <c r="A586" s="18">
        <v>18</v>
      </c>
      <c r="B586" s="212"/>
      <c r="C586" s="164"/>
      <c r="D586" s="164"/>
      <c r="E586" s="154" t="e">
        <f t="shared" si="24"/>
        <v>#DIV/0!</v>
      </c>
      <c r="F586" s="149"/>
      <c r="G586" s="31"/>
      <c r="H586" s="10" t="s">
        <v>12</v>
      </c>
    </row>
    <row r="587" spans="1:7" ht="12.75" customHeight="1">
      <c r="A587" s="18">
        <v>19</v>
      </c>
      <c r="B587" s="212"/>
      <c r="C587" s="164"/>
      <c r="D587" s="164"/>
      <c r="E587" s="154" t="e">
        <f t="shared" si="24"/>
        <v>#DIV/0!</v>
      </c>
      <c r="F587" s="149"/>
      <c r="G587" s="31"/>
    </row>
    <row r="588" spans="1:7" ht="12.75" customHeight="1">
      <c r="A588" s="18">
        <v>20</v>
      </c>
      <c r="B588" s="212"/>
      <c r="C588" s="164"/>
      <c r="D588" s="164"/>
      <c r="E588" s="154" t="e">
        <f t="shared" si="24"/>
        <v>#DIV/0!</v>
      </c>
      <c r="F588" s="149"/>
      <c r="G588" s="31"/>
    </row>
    <row r="589" spans="1:7" ht="12.75" customHeight="1">
      <c r="A589" s="18">
        <v>21</v>
      </c>
      <c r="B589" s="212"/>
      <c r="C589" s="164"/>
      <c r="D589" s="164"/>
      <c r="E589" s="154" t="e">
        <f t="shared" si="24"/>
        <v>#DIV/0!</v>
      </c>
      <c r="F589" s="149"/>
      <c r="G589" s="31"/>
    </row>
    <row r="590" spans="1:7" ht="12.75" customHeight="1">
      <c r="A590" s="18">
        <v>22</v>
      </c>
      <c r="B590" s="212"/>
      <c r="C590" s="164"/>
      <c r="D590" s="164"/>
      <c r="E590" s="154" t="e">
        <f t="shared" si="24"/>
        <v>#DIV/0!</v>
      </c>
      <c r="F590" s="149"/>
      <c r="G590" s="31"/>
    </row>
    <row r="591" spans="1:7" ht="12.75" customHeight="1">
      <c r="A591" s="18">
        <v>23</v>
      </c>
      <c r="B591" s="212"/>
      <c r="C591" s="164"/>
      <c r="D591" s="164"/>
      <c r="E591" s="154" t="e">
        <f t="shared" si="24"/>
        <v>#DIV/0!</v>
      </c>
      <c r="F591" s="149"/>
      <c r="G591" s="31"/>
    </row>
    <row r="592" spans="1:7" ht="12.75" customHeight="1">
      <c r="A592" s="18">
        <v>24</v>
      </c>
      <c r="B592" s="212"/>
      <c r="C592" s="164"/>
      <c r="D592" s="164"/>
      <c r="E592" s="154" t="e">
        <f t="shared" si="24"/>
        <v>#DIV/0!</v>
      </c>
      <c r="F592" s="149"/>
      <c r="G592" s="31"/>
    </row>
    <row r="593" spans="1:7" ht="12.75" customHeight="1">
      <c r="A593" s="18">
        <v>25</v>
      </c>
      <c r="B593" s="212"/>
      <c r="C593" s="164"/>
      <c r="D593" s="164"/>
      <c r="E593" s="154" t="e">
        <f t="shared" si="24"/>
        <v>#DIV/0!</v>
      </c>
      <c r="F593" s="149"/>
      <c r="G593" s="31"/>
    </row>
    <row r="594" spans="1:7" ht="12.75" customHeight="1">
      <c r="A594" s="18">
        <v>26</v>
      </c>
      <c r="B594" s="212"/>
      <c r="C594" s="164"/>
      <c r="D594" s="164"/>
      <c r="E594" s="154" t="e">
        <f t="shared" si="24"/>
        <v>#DIV/0!</v>
      </c>
      <c r="F594" s="149"/>
      <c r="G594" s="31"/>
    </row>
    <row r="595" spans="1:7" ht="12.75" customHeight="1">
      <c r="A595" s="18">
        <v>27</v>
      </c>
      <c r="B595" s="212"/>
      <c r="C595" s="164"/>
      <c r="D595" s="164"/>
      <c r="E595" s="154" t="e">
        <f t="shared" si="24"/>
        <v>#DIV/0!</v>
      </c>
      <c r="F595" s="149"/>
      <c r="G595" s="31"/>
    </row>
    <row r="596" spans="1:7" ht="12.75" customHeight="1">
      <c r="A596" s="18">
        <v>28</v>
      </c>
      <c r="B596" s="212"/>
      <c r="C596" s="164"/>
      <c r="D596" s="164"/>
      <c r="E596" s="154" t="e">
        <f t="shared" si="24"/>
        <v>#DIV/0!</v>
      </c>
      <c r="F596" s="149"/>
      <c r="G596" s="31"/>
    </row>
    <row r="597" spans="1:7" ht="12.75" customHeight="1">
      <c r="A597" s="18">
        <v>29</v>
      </c>
      <c r="B597" s="212"/>
      <c r="C597" s="164"/>
      <c r="D597" s="164"/>
      <c r="E597" s="154" t="e">
        <f t="shared" si="24"/>
        <v>#DIV/0!</v>
      </c>
      <c r="F597" s="149"/>
      <c r="G597" s="31"/>
    </row>
    <row r="598" spans="1:7" ht="12.75" customHeight="1">
      <c r="A598" s="18">
        <v>30</v>
      </c>
      <c r="B598" s="212"/>
      <c r="C598" s="164"/>
      <c r="D598" s="164"/>
      <c r="E598" s="154" t="e">
        <f t="shared" si="24"/>
        <v>#DIV/0!</v>
      </c>
      <c r="F598" s="149"/>
      <c r="G598" s="31" t="s">
        <v>12</v>
      </c>
    </row>
    <row r="599" spans="1:7" ht="12.75" customHeight="1">
      <c r="A599" s="34"/>
      <c r="B599" s="1" t="s">
        <v>27</v>
      </c>
      <c r="C599" s="165"/>
      <c r="D599" s="165"/>
      <c r="E599" s="153" t="e">
        <f t="shared" si="24"/>
        <v>#DIV/0!</v>
      </c>
      <c r="F599" s="42"/>
      <c r="G599" s="31"/>
    </row>
    <row r="600" spans="1:7" ht="24.75" customHeight="1">
      <c r="A600" s="47" t="s">
        <v>183</v>
      </c>
      <c r="B600" s="48"/>
      <c r="C600" s="48"/>
      <c r="D600" s="48"/>
      <c r="E600" s="48"/>
      <c r="F600" s="48"/>
      <c r="G600" s="48"/>
    </row>
    <row r="601" ht="21" customHeight="1">
      <c r="E601" s="59" t="s">
        <v>123</v>
      </c>
    </row>
    <row r="602" spans="1:6" ht="28.5">
      <c r="A602" s="49" t="s">
        <v>39</v>
      </c>
      <c r="B602" s="49" t="s">
        <v>184</v>
      </c>
      <c r="C602" s="49" t="s">
        <v>54</v>
      </c>
      <c r="D602" s="68" t="s">
        <v>42</v>
      </c>
      <c r="E602" s="49" t="s">
        <v>43</v>
      </c>
      <c r="F602" s="288"/>
    </row>
    <row r="603" spans="1:6" ht="14.25">
      <c r="A603" s="69">
        <f>C599</f>
        <v>0</v>
      </c>
      <c r="B603" s="69">
        <f>D639</f>
        <v>0</v>
      </c>
      <c r="C603" s="69">
        <f>E639</f>
        <v>0</v>
      </c>
      <c r="D603" s="69">
        <f>B603+C603</f>
        <v>0</v>
      </c>
      <c r="E603" s="71" t="e">
        <f>D603/A603</f>
        <v>#DIV/0!</v>
      </c>
      <c r="F603" s="56"/>
    </row>
    <row r="604" spans="1:7" ht="14.25">
      <c r="A604" s="93"/>
      <c r="B604" s="73"/>
      <c r="C604" s="74"/>
      <c r="D604" s="74"/>
      <c r="E604" s="75"/>
      <c r="F604" s="76"/>
      <c r="G604" s="77"/>
    </row>
    <row r="605" spans="1:7" ht="14.25">
      <c r="A605" s="9" t="s">
        <v>185</v>
      </c>
      <c r="B605" s="48"/>
      <c r="C605" s="58"/>
      <c r="D605" s="48"/>
      <c r="E605" s="48"/>
      <c r="F605" s="48"/>
      <c r="G605" s="48"/>
    </row>
    <row r="606" spans="1:7" ht="14.25">
      <c r="A606" s="48"/>
      <c r="B606" s="48"/>
      <c r="C606" s="48"/>
      <c r="D606" s="48"/>
      <c r="E606" s="48"/>
      <c r="F606" s="48"/>
      <c r="G606" s="59" t="s">
        <v>123</v>
      </c>
    </row>
    <row r="607" spans="1:7" ht="62.25" customHeight="1">
      <c r="A607" s="60" t="s">
        <v>37</v>
      </c>
      <c r="B607" s="60" t="s">
        <v>38</v>
      </c>
      <c r="C607" s="61" t="s">
        <v>186</v>
      </c>
      <c r="D607" s="61" t="s">
        <v>187</v>
      </c>
      <c r="E607" s="61" t="s">
        <v>55</v>
      </c>
      <c r="F607" s="61" t="s">
        <v>56</v>
      </c>
      <c r="G607" s="88" t="s">
        <v>57</v>
      </c>
    </row>
    <row r="608" spans="1:7" ht="13.5" customHeight="1">
      <c r="A608" s="60">
        <v>1</v>
      </c>
      <c r="B608" s="60">
        <v>2</v>
      </c>
      <c r="C608" s="61">
        <v>3</v>
      </c>
      <c r="D608" s="61">
        <v>4</v>
      </c>
      <c r="E608" s="61">
        <v>5</v>
      </c>
      <c r="F608" s="61">
        <v>6</v>
      </c>
      <c r="G608" s="88">
        <v>7</v>
      </c>
    </row>
    <row r="609" spans="1:7" ht="12.75" customHeight="1">
      <c r="A609" s="18">
        <v>1</v>
      </c>
      <c r="B609" s="212"/>
      <c r="C609" s="164"/>
      <c r="D609" s="164"/>
      <c r="E609" s="164"/>
      <c r="F609" s="158">
        <f aca="true" t="shared" si="25" ref="F609:F639">D609+E609</f>
        <v>0</v>
      </c>
      <c r="G609" s="166" t="e">
        <f aca="true" t="shared" si="26" ref="G609:G639">F609/C609</f>
        <v>#DIV/0!</v>
      </c>
    </row>
    <row r="610" spans="1:7" ht="12.75" customHeight="1">
      <c r="A610" s="18">
        <v>2</v>
      </c>
      <c r="B610" s="212"/>
      <c r="C610" s="164"/>
      <c r="D610" s="164"/>
      <c r="E610" s="164"/>
      <c r="F610" s="158">
        <f t="shared" si="25"/>
        <v>0</v>
      </c>
      <c r="G610" s="166" t="e">
        <f t="shared" si="26"/>
        <v>#DIV/0!</v>
      </c>
    </row>
    <row r="611" spans="1:7" ht="12.75" customHeight="1">
      <c r="A611" s="18">
        <v>3</v>
      </c>
      <c r="B611" s="212"/>
      <c r="C611" s="164"/>
      <c r="D611" s="164"/>
      <c r="E611" s="164"/>
      <c r="F611" s="158">
        <f t="shared" si="25"/>
        <v>0</v>
      </c>
      <c r="G611" s="166" t="e">
        <f t="shared" si="26"/>
        <v>#DIV/0!</v>
      </c>
    </row>
    <row r="612" spans="1:7" ht="12.75" customHeight="1">
      <c r="A612" s="18">
        <v>4</v>
      </c>
      <c r="B612" s="212"/>
      <c r="C612" s="164"/>
      <c r="D612" s="164"/>
      <c r="E612" s="164"/>
      <c r="F612" s="158">
        <f t="shared" si="25"/>
        <v>0</v>
      </c>
      <c r="G612" s="166" t="e">
        <f t="shared" si="26"/>
        <v>#DIV/0!</v>
      </c>
    </row>
    <row r="613" spans="1:7" ht="12.75" customHeight="1">
      <c r="A613" s="18">
        <v>5</v>
      </c>
      <c r="B613" s="212"/>
      <c r="C613" s="164"/>
      <c r="D613" s="164"/>
      <c r="E613" s="164"/>
      <c r="F613" s="158">
        <f t="shared" si="25"/>
        <v>0</v>
      </c>
      <c r="G613" s="166" t="e">
        <f t="shared" si="26"/>
        <v>#DIV/0!</v>
      </c>
    </row>
    <row r="614" spans="1:7" ht="12.75" customHeight="1">
      <c r="A614" s="18">
        <v>6</v>
      </c>
      <c r="B614" s="212"/>
      <c r="C614" s="164"/>
      <c r="D614" s="164"/>
      <c r="E614" s="164"/>
      <c r="F614" s="158">
        <f t="shared" si="25"/>
        <v>0</v>
      </c>
      <c r="G614" s="166" t="e">
        <f t="shared" si="26"/>
        <v>#DIV/0!</v>
      </c>
    </row>
    <row r="615" spans="1:7" ht="12.75" customHeight="1">
      <c r="A615" s="18">
        <v>7</v>
      </c>
      <c r="B615" s="212"/>
      <c r="C615" s="164"/>
      <c r="D615" s="164"/>
      <c r="E615" s="164"/>
      <c r="F615" s="158">
        <f t="shared" si="25"/>
        <v>0</v>
      </c>
      <c r="G615" s="166" t="e">
        <f t="shared" si="26"/>
        <v>#DIV/0!</v>
      </c>
    </row>
    <row r="616" spans="1:7" ht="12.75" customHeight="1">
      <c r="A616" s="18">
        <v>8</v>
      </c>
      <c r="B616" s="212"/>
      <c r="C616" s="164"/>
      <c r="D616" s="164"/>
      <c r="E616" s="164"/>
      <c r="F616" s="158">
        <f t="shared" si="25"/>
        <v>0</v>
      </c>
      <c r="G616" s="166" t="e">
        <f t="shared" si="26"/>
        <v>#DIV/0!</v>
      </c>
    </row>
    <row r="617" spans="1:7" ht="12.75" customHeight="1">
      <c r="A617" s="18">
        <v>9</v>
      </c>
      <c r="B617" s="212"/>
      <c r="C617" s="164"/>
      <c r="D617" s="164"/>
      <c r="E617" s="164"/>
      <c r="F617" s="158">
        <f t="shared" si="25"/>
        <v>0</v>
      </c>
      <c r="G617" s="166" t="e">
        <f t="shared" si="26"/>
        <v>#DIV/0!</v>
      </c>
    </row>
    <row r="618" spans="1:7" ht="12.75" customHeight="1">
      <c r="A618" s="18">
        <v>10</v>
      </c>
      <c r="B618" s="212"/>
      <c r="C618" s="164"/>
      <c r="D618" s="164"/>
      <c r="E618" s="164"/>
      <c r="F618" s="158">
        <f t="shared" si="25"/>
        <v>0</v>
      </c>
      <c r="G618" s="166" t="e">
        <f t="shared" si="26"/>
        <v>#DIV/0!</v>
      </c>
    </row>
    <row r="619" spans="1:7" ht="12.75" customHeight="1">
      <c r="A619" s="18">
        <v>11</v>
      </c>
      <c r="B619" s="212"/>
      <c r="C619" s="164"/>
      <c r="D619" s="164"/>
      <c r="E619" s="164"/>
      <c r="F619" s="158">
        <f t="shared" si="25"/>
        <v>0</v>
      </c>
      <c r="G619" s="166" t="e">
        <f t="shared" si="26"/>
        <v>#DIV/0!</v>
      </c>
    </row>
    <row r="620" spans="1:7" ht="12.75" customHeight="1">
      <c r="A620" s="18">
        <v>12</v>
      </c>
      <c r="B620" s="212"/>
      <c r="C620" s="164"/>
      <c r="D620" s="164"/>
      <c r="E620" s="164"/>
      <c r="F620" s="158">
        <f t="shared" si="25"/>
        <v>0</v>
      </c>
      <c r="G620" s="166" t="e">
        <f t="shared" si="26"/>
        <v>#DIV/0!</v>
      </c>
    </row>
    <row r="621" spans="1:7" ht="12.75" customHeight="1">
      <c r="A621" s="18">
        <v>13</v>
      </c>
      <c r="B621" s="212"/>
      <c r="C621" s="164"/>
      <c r="D621" s="164"/>
      <c r="E621" s="164"/>
      <c r="F621" s="158">
        <f t="shared" si="25"/>
        <v>0</v>
      </c>
      <c r="G621" s="166" t="e">
        <f t="shared" si="26"/>
        <v>#DIV/0!</v>
      </c>
    </row>
    <row r="622" spans="1:7" ht="12.75" customHeight="1">
      <c r="A622" s="18">
        <v>14</v>
      </c>
      <c r="B622" s="212"/>
      <c r="C622" s="164"/>
      <c r="D622" s="164"/>
      <c r="E622" s="164"/>
      <c r="F622" s="158">
        <f t="shared" si="25"/>
        <v>0</v>
      </c>
      <c r="G622" s="166" t="e">
        <f t="shared" si="26"/>
        <v>#DIV/0!</v>
      </c>
    </row>
    <row r="623" spans="1:7" ht="12.75" customHeight="1">
      <c r="A623" s="18">
        <v>15</v>
      </c>
      <c r="B623" s="212"/>
      <c r="C623" s="164"/>
      <c r="D623" s="164"/>
      <c r="E623" s="164"/>
      <c r="F623" s="158">
        <f t="shared" si="25"/>
        <v>0</v>
      </c>
      <c r="G623" s="166" t="e">
        <f t="shared" si="26"/>
        <v>#DIV/0!</v>
      </c>
    </row>
    <row r="624" spans="1:7" ht="12.75" customHeight="1">
      <c r="A624" s="18">
        <v>16</v>
      </c>
      <c r="B624" s="212"/>
      <c r="C624" s="164"/>
      <c r="D624" s="164"/>
      <c r="E624" s="164"/>
      <c r="F624" s="158">
        <f t="shared" si="25"/>
        <v>0</v>
      </c>
      <c r="G624" s="166" t="e">
        <f t="shared" si="26"/>
        <v>#DIV/0!</v>
      </c>
    </row>
    <row r="625" spans="1:7" ht="12.75" customHeight="1">
      <c r="A625" s="18">
        <v>17</v>
      </c>
      <c r="B625" s="212"/>
      <c r="C625" s="164"/>
      <c r="D625" s="164"/>
      <c r="E625" s="164"/>
      <c r="F625" s="158">
        <f t="shared" si="25"/>
        <v>0</v>
      </c>
      <c r="G625" s="166" t="e">
        <f t="shared" si="26"/>
        <v>#DIV/0!</v>
      </c>
    </row>
    <row r="626" spans="1:7" ht="12.75" customHeight="1">
      <c r="A626" s="18">
        <v>18</v>
      </c>
      <c r="B626" s="212"/>
      <c r="C626" s="164"/>
      <c r="D626" s="164"/>
      <c r="E626" s="164"/>
      <c r="F626" s="158">
        <f t="shared" si="25"/>
        <v>0</v>
      </c>
      <c r="G626" s="166" t="e">
        <f t="shared" si="26"/>
        <v>#DIV/0!</v>
      </c>
    </row>
    <row r="627" spans="1:7" ht="12.75" customHeight="1">
      <c r="A627" s="18">
        <v>19</v>
      </c>
      <c r="B627" s="212"/>
      <c r="C627" s="164"/>
      <c r="D627" s="164"/>
      <c r="E627" s="164"/>
      <c r="F627" s="158">
        <f t="shared" si="25"/>
        <v>0</v>
      </c>
      <c r="G627" s="166" t="e">
        <f t="shared" si="26"/>
        <v>#DIV/0!</v>
      </c>
    </row>
    <row r="628" spans="1:7" ht="12.75" customHeight="1">
      <c r="A628" s="18">
        <v>20</v>
      </c>
      <c r="B628" s="212"/>
      <c r="C628" s="164"/>
      <c r="D628" s="164"/>
      <c r="E628" s="164"/>
      <c r="F628" s="158">
        <f t="shared" si="25"/>
        <v>0</v>
      </c>
      <c r="G628" s="166" t="e">
        <f t="shared" si="26"/>
        <v>#DIV/0!</v>
      </c>
    </row>
    <row r="629" spans="1:7" ht="12.75" customHeight="1">
      <c r="A629" s="18">
        <v>21</v>
      </c>
      <c r="B629" s="212"/>
      <c r="C629" s="164"/>
      <c r="D629" s="164"/>
      <c r="E629" s="164"/>
      <c r="F629" s="158">
        <f t="shared" si="25"/>
        <v>0</v>
      </c>
      <c r="G629" s="166" t="e">
        <f t="shared" si="26"/>
        <v>#DIV/0!</v>
      </c>
    </row>
    <row r="630" spans="1:7" ht="12.75" customHeight="1">
      <c r="A630" s="18">
        <v>22</v>
      </c>
      <c r="B630" s="212"/>
      <c r="C630" s="164"/>
      <c r="D630" s="164"/>
      <c r="E630" s="164"/>
      <c r="F630" s="158">
        <f t="shared" si="25"/>
        <v>0</v>
      </c>
      <c r="G630" s="166" t="e">
        <f t="shared" si="26"/>
        <v>#DIV/0!</v>
      </c>
    </row>
    <row r="631" spans="1:7" ht="12.75" customHeight="1">
      <c r="A631" s="18">
        <v>23</v>
      </c>
      <c r="B631" s="212"/>
      <c r="C631" s="164"/>
      <c r="D631" s="164"/>
      <c r="E631" s="164"/>
      <c r="F631" s="158">
        <f t="shared" si="25"/>
        <v>0</v>
      </c>
      <c r="G631" s="166" t="e">
        <f t="shared" si="26"/>
        <v>#DIV/0!</v>
      </c>
    </row>
    <row r="632" spans="1:7" ht="12.75" customHeight="1">
      <c r="A632" s="18">
        <v>24</v>
      </c>
      <c r="B632" s="212"/>
      <c r="C632" s="164"/>
      <c r="D632" s="164"/>
      <c r="E632" s="164"/>
      <c r="F632" s="158">
        <f t="shared" si="25"/>
        <v>0</v>
      </c>
      <c r="G632" s="166" t="e">
        <f t="shared" si="26"/>
        <v>#DIV/0!</v>
      </c>
    </row>
    <row r="633" spans="1:7" ht="12.75" customHeight="1">
      <c r="A633" s="18">
        <v>25</v>
      </c>
      <c r="B633" s="212"/>
      <c r="C633" s="164"/>
      <c r="D633" s="164"/>
      <c r="E633" s="164"/>
      <c r="F633" s="158">
        <f t="shared" si="25"/>
        <v>0</v>
      </c>
      <c r="G633" s="166" t="e">
        <f t="shared" si="26"/>
        <v>#DIV/0!</v>
      </c>
    </row>
    <row r="634" spans="1:7" ht="12.75" customHeight="1">
      <c r="A634" s="18">
        <v>26</v>
      </c>
      <c r="B634" s="212"/>
      <c r="C634" s="164"/>
      <c r="D634" s="164"/>
      <c r="E634" s="164"/>
      <c r="F634" s="158">
        <f t="shared" si="25"/>
        <v>0</v>
      </c>
      <c r="G634" s="166" t="e">
        <f t="shared" si="26"/>
        <v>#DIV/0!</v>
      </c>
    </row>
    <row r="635" spans="1:7" ht="12.75" customHeight="1">
      <c r="A635" s="18">
        <v>27</v>
      </c>
      <c r="B635" s="212"/>
      <c r="C635" s="164"/>
      <c r="D635" s="164"/>
      <c r="E635" s="164"/>
      <c r="F635" s="158">
        <f t="shared" si="25"/>
        <v>0</v>
      </c>
      <c r="G635" s="166" t="e">
        <f t="shared" si="26"/>
        <v>#DIV/0!</v>
      </c>
    </row>
    <row r="636" spans="1:7" ht="12.75" customHeight="1">
      <c r="A636" s="18">
        <v>28</v>
      </c>
      <c r="B636" s="212"/>
      <c r="C636" s="164"/>
      <c r="D636" s="164"/>
      <c r="E636" s="164"/>
      <c r="F636" s="158">
        <f t="shared" si="25"/>
        <v>0</v>
      </c>
      <c r="G636" s="166" t="e">
        <f t="shared" si="26"/>
        <v>#DIV/0!</v>
      </c>
    </row>
    <row r="637" spans="1:7" ht="12.75" customHeight="1">
      <c r="A637" s="18">
        <v>29</v>
      </c>
      <c r="B637" s="212"/>
      <c r="C637" s="164"/>
      <c r="D637" s="164"/>
      <c r="E637" s="164"/>
      <c r="F637" s="158">
        <f t="shared" si="25"/>
        <v>0</v>
      </c>
      <c r="G637" s="166" t="e">
        <f t="shared" si="26"/>
        <v>#DIV/0!</v>
      </c>
    </row>
    <row r="638" spans="1:7" ht="12.75" customHeight="1">
      <c r="A638" s="18">
        <v>30</v>
      </c>
      <c r="B638" s="212"/>
      <c r="C638" s="164"/>
      <c r="D638" s="164"/>
      <c r="E638" s="164"/>
      <c r="F638" s="158">
        <f t="shared" si="25"/>
        <v>0</v>
      </c>
      <c r="G638" s="166" t="e">
        <f t="shared" si="26"/>
        <v>#DIV/0!</v>
      </c>
    </row>
    <row r="639" spans="1:7" ht="12.75" customHeight="1">
      <c r="A639" s="34"/>
      <c r="B639" s="1" t="s">
        <v>27</v>
      </c>
      <c r="C639" s="165"/>
      <c r="D639" s="165"/>
      <c r="E639" s="165"/>
      <c r="F639" s="157">
        <f t="shared" si="25"/>
        <v>0</v>
      </c>
      <c r="G639" s="28" t="e">
        <f t="shared" si="26"/>
        <v>#DIV/0!</v>
      </c>
    </row>
    <row r="640" spans="1:7" ht="14.25" customHeight="1">
      <c r="A640" s="97"/>
      <c r="B640" s="73"/>
      <c r="C640" s="74"/>
      <c r="D640" s="74"/>
      <c r="E640" s="75"/>
      <c r="F640" s="76"/>
      <c r="G640" s="77"/>
    </row>
    <row r="641" spans="1:8" ht="14.25">
      <c r="A641" s="47" t="s">
        <v>58</v>
      </c>
      <c r="B641" s="48"/>
      <c r="C641" s="58"/>
      <c r="D641" s="48"/>
      <c r="E641" s="59" t="s">
        <v>123</v>
      </c>
      <c r="F641" s="48"/>
      <c r="G641" s="48"/>
      <c r="H641" s="48" t="s">
        <v>12</v>
      </c>
    </row>
    <row r="642" spans="1:8" ht="1.5" customHeight="1">
      <c r="A642" s="48"/>
      <c r="B642" s="48"/>
      <c r="C642" s="58"/>
      <c r="D642" s="48"/>
      <c r="E642" s="48"/>
      <c r="F642" s="48"/>
      <c r="G642" s="48"/>
      <c r="H642" s="48"/>
    </row>
    <row r="643" spans="1:5" ht="14.25">
      <c r="A643" s="128" t="s">
        <v>39</v>
      </c>
      <c r="B643" s="128" t="s">
        <v>142</v>
      </c>
      <c r="C643" s="128" t="s">
        <v>143</v>
      </c>
      <c r="D643" s="128" t="s">
        <v>48</v>
      </c>
      <c r="E643" s="128" t="s">
        <v>49</v>
      </c>
    </row>
    <row r="644" spans="1:5" ht="17.25" customHeight="1">
      <c r="A644" s="53">
        <f>C639</f>
        <v>0</v>
      </c>
      <c r="B644" s="53">
        <f>F639</f>
        <v>0</v>
      </c>
      <c r="C644" s="35" t="e">
        <f>B644/A644</f>
        <v>#DIV/0!</v>
      </c>
      <c r="D644" s="53">
        <f>D680</f>
        <v>0</v>
      </c>
      <c r="E644" s="98" t="e">
        <f>D644/A644</f>
        <v>#DIV/0!</v>
      </c>
    </row>
    <row r="645" spans="1:5" ht="17.25" customHeight="1">
      <c r="A645" s="65"/>
      <c r="B645" s="65"/>
      <c r="C645" s="42"/>
      <c r="D645" s="65"/>
      <c r="E645" s="99"/>
    </row>
    <row r="646" ht="17.25" customHeight="1">
      <c r="A646" s="9" t="s">
        <v>188</v>
      </c>
    </row>
    <row r="647" spans="1:8" ht="15" customHeight="1">
      <c r="A647" s="48"/>
      <c r="B647" s="48"/>
      <c r="C647" s="48"/>
      <c r="D647" s="48"/>
      <c r="E647" s="59" t="s">
        <v>123</v>
      </c>
      <c r="F647" s="48"/>
      <c r="G647" s="48"/>
      <c r="H647" s="48"/>
    </row>
    <row r="648" spans="1:5" ht="42.75">
      <c r="A648" s="61" t="s">
        <v>37</v>
      </c>
      <c r="B648" s="61" t="s">
        <v>38</v>
      </c>
      <c r="C648" s="61" t="s">
        <v>189</v>
      </c>
      <c r="D648" s="61" t="s">
        <v>59</v>
      </c>
      <c r="E648" s="61" t="s">
        <v>60</v>
      </c>
    </row>
    <row r="649" spans="1:8" ht="15.75" customHeight="1">
      <c r="A649" s="90">
        <v>1</v>
      </c>
      <c r="B649" s="90">
        <v>2</v>
      </c>
      <c r="C649" s="90">
        <v>3</v>
      </c>
      <c r="D649" s="90">
        <v>4</v>
      </c>
      <c r="E649" s="90">
        <v>5</v>
      </c>
      <c r="F649" s="122"/>
      <c r="G649" s="48"/>
      <c r="H649" s="48"/>
    </row>
    <row r="650" spans="1:7" ht="12.75" customHeight="1">
      <c r="A650" s="18">
        <v>1</v>
      </c>
      <c r="B650" s="212"/>
      <c r="C650" s="164"/>
      <c r="D650" s="164"/>
      <c r="E650" s="154" t="e">
        <f aca="true" t="shared" si="27" ref="E650:E680">D650/C650</f>
        <v>#DIV/0!</v>
      </c>
      <c r="F650" s="149"/>
      <c r="G650" s="31"/>
    </row>
    <row r="651" spans="1:7" ht="12.75" customHeight="1">
      <c r="A651" s="18">
        <v>2</v>
      </c>
      <c r="B651" s="212"/>
      <c r="C651" s="164"/>
      <c r="D651" s="164"/>
      <c r="E651" s="154" t="e">
        <f t="shared" si="27"/>
        <v>#DIV/0!</v>
      </c>
      <c r="F651" s="149"/>
      <c r="G651" s="31"/>
    </row>
    <row r="652" spans="1:7" ht="12.75" customHeight="1">
      <c r="A652" s="18">
        <v>3</v>
      </c>
      <c r="B652" s="212"/>
      <c r="C652" s="164"/>
      <c r="D652" s="164"/>
      <c r="E652" s="154" t="e">
        <f t="shared" si="27"/>
        <v>#DIV/0!</v>
      </c>
      <c r="F652" s="149"/>
      <c r="G652" s="31"/>
    </row>
    <row r="653" spans="1:7" ht="12.75" customHeight="1">
      <c r="A653" s="18">
        <v>4</v>
      </c>
      <c r="B653" s="212"/>
      <c r="C653" s="164"/>
      <c r="D653" s="164"/>
      <c r="E653" s="154" t="e">
        <f t="shared" si="27"/>
        <v>#DIV/0!</v>
      </c>
      <c r="F653" s="149"/>
      <c r="G653" s="31"/>
    </row>
    <row r="654" spans="1:7" ht="12.75" customHeight="1">
      <c r="A654" s="18">
        <v>5</v>
      </c>
      <c r="B654" s="212"/>
      <c r="C654" s="164"/>
      <c r="D654" s="164"/>
      <c r="E654" s="154" t="e">
        <f t="shared" si="27"/>
        <v>#DIV/0!</v>
      </c>
      <c r="F654" s="149"/>
      <c r="G654" s="31"/>
    </row>
    <row r="655" spans="1:7" ht="12.75" customHeight="1">
      <c r="A655" s="18">
        <v>6</v>
      </c>
      <c r="B655" s="212"/>
      <c r="C655" s="164"/>
      <c r="D655" s="164"/>
      <c r="E655" s="154" t="e">
        <f t="shared" si="27"/>
        <v>#DIV/0!</v>
      </c>
      <c r="F655" s="149"/>
      <c r="G655" s="31"/>
    </row>
    <row r="656" spans="1:7" ht="12.75" customHeight="1">
      <c r="A656" s="18">
        <v>7</v>
      </c>
      <c r="B656" s="212"/>
      <c r="C656" s="164"/>
      <c r="D656" s="164"/>
      <c r="E656" s="154" t="e">
        <f t="shared" si="27"/>
        <v>#DIV/0!</v>
      </c>
      <c r="F656" s="149"/>
      <c r="G656" s="31"/>
    </row>
    <row r="657" spans="1:7" ht="12.75" customHeight="1">
      <c r="A657" s="18">
        <v>8</v>
      </c>
      <c r="B657" s="212"/>
      <c r="C657" s="164"/>
      <c r="D657" s="164"/>
      <c r="E657" s="154" t="e">
        <f t="shared" si="27"/>
        <v>#DIV/0!</v>
      </c>
      <c r="F657" s="149"/>
      <c r="G657" s="31"/>
    </row>
    <row r="658" spans="1:7" ht="12.75" customHeight="1">
      <c r="A658" s="18">
        <v>9</v>
      </c>
      <c r="B658" s="212"/>
      <c r="C658" s="164"/>
      <c r="D658" s="164"/>
      <c r="E658" s="154" t="e">
        <f t="shared" si="27"/>
        <v>#DIV/0!</v>
      </c>
      <c r="F658" s="149"/>
      <c r="G658" s="31"/>
    </row>
    <row r="659" spans="1:7" ht="12.75" customHeight="1">
      <c r="A659" s="18">
        <v>10</v>
      </c>
      <c r="B659" s="212"/>
      <c r="C659" s="164"/>
      <c r="D659" s="164"/>
      <c r="E659" s="154" t="e">
        <f t="shared" si="27"/>
        <v>#DIV/0!</v>
      </c>
      <c r="F659" s="149"/>
      <c r="G659" s="31"/>
    </row>
    <row r="660" spans="1:7" ht="12.75" customHeight="1">
      <c r="A660" s="18">
        <v>11</v>
      </c>
      <c r="B660" s="212"/>
      <c r="C660" s="164"/>
      <c r="D660" s="164"/>
      <c r="E660" s="154" t="e">
        <f t="shared" si="27"/>
        <v>#DIV/0!</v>
      </c>
      <c r="F660" s="149"/>
      <c r="G660" s="31"/>
    </row>
    <row r="661" spans="1:7" ht="12.75" customHeight="1">
      <c r="A661" s="18">
        <v>12</v>
      </c>
      <c r="B661" s="212"/>
      <c r="C661" s="164"/>
      <c r="D661" s="164"/>
      <c r="E661" s="154" t="e">
        <f t="shared" si="27"/>
        <v>#DIV/0!</v>
      </c>
      <c r="F661" s="149"/>
      <c r="G661" s="31"/>
    </row>
    <row r="662" spans="1:7" ht="12.75" customHeight="1">
      <c r="A662" s="18">
        <v>13</v>
      </c>
      <c r="B662" s="212"/>
      <c r="C662" s="164"/>
      <c r="D662" s="164"/>
      <c r="E662" s="154" t="e">
        <f t="shared" si="27"/>
        <v>#DIV/0!</v>
      </c>
      <c r="F662" s="149"/>
      <c r="G662" s="31"/>
    </row>
    <row r="663" spans="1:7" ht="12.75" customHeight="1">
      <c r="A663" s="18">
        <v>14</v>
      </c>
      <c r="B663" s="212"/>
      <c r="C663" s="164"/>
      <c r="D663" s="164"/>
      <c r="E663" s="154" t="e">
        <f t="shared" si="27"/>
        <v>#DIV/0!</v>
      </c>
      <c r="F663" s="149"/>
      <c r="G663" s="31"/>
    </row>
    <row r="664" spans="1:7" ht="12.75" customHeight="1">
      <c r="A664" s="18">
        <v>15</v>
      </c>
      <c r="B664" s="212"/>
      <c r="C664" s="164"/>
      <c r="D664" s="164"/>
      <c r="E664" s="154" t="e">
        <f t="shared" si="27"/>
        <v>#DIV/0!</v>
      </c>
      <c r="F664" s="149"/>
      <c r="G664" s="31"/>
    </row>
    <row r="665" spans="1:7" ht="12.75" customHeight="1">
      <c r="A665" s="18">
        <v>16</v>
      </c>
      <c r="B665" s="212"/>
      <c r="C665" s="164"/>
      <c r="D665" s="164"/>
      <c r="E665" s="154" t="e">
        <f t="shared" si="27"/>
        <v>#DIV/0!</v>
      </c>
      <c r="F665" s="149"/>
      <c r="G665" s="31"/>
    </row>
    <row r="666" spans="1:7" ht="12.75" customHeight="1">
      <c r="A666" s="18">
        <v>17</v>
      </c>
      <c r="B666" s="212"/>
      <c r="C666" s="164"/>
      <c r="D666" s="164"/>
      <c r="E666" s="154" t="e">
        <f t="shared" si="27"/>
        <v>#DIV/0!</v>
      </c>
      <c r="F666" s="149"/>
      <c r="G666" s="31"/>
    </row>
    <row r="667" spans="1:8" ht="12.75" customHeight="1">
      <c r="A667" s="18">
        <v>18</v>
      </c>
      <c r="B667" s="212"/>
      <c r="C667" s="164"/>
      <c r="D667" s="164"/>
      <c r="E667" s="154" t="e">
        <f t="shared" si="27"/>
        <v>#DIV/0!</v>
      </c>
      <c r="F667" s="149"/>
      <c r="G667" s="31"/>
      <c r="H667" s="10" t="s">
        <v>12</v>
      </c>
    </row>
    <row r="668" spans="1:7" ht="12.75" customHeight="1">
      <c r="A668" s="18">
        <v>19</v>
      </c>
      <c r="B668" s="212"/>
      <c r="C668" s="164"/>
      <c r="D668" s="164"/>
      <c r="E668" s="154" t="e">
        <f t="shared" si="27"/>
        <v>#DIV/0!</v>
      </c>
      <c r="F668" s="149"/>
      <c r="G668" s="31"/>
    </row>
    <row r="669" spans="1:8" ht="12.75" customHeight="1">
      <c r="A669" s="18">
        <v>20</v>
      </c>
      <c r="B669" s="212"/>
      <c r="C669" s="164"/>
      <c r="D669" s="164"/>
      <c r="E669" s="154" t="e">
        <f t="shared" si="27"/>
        <v>#DIV/0!</v>
      </c>
      <c r="F669" s="149"/>
      <c r="G669" s="31"/>
      <c r="H669" s="10" t="s">
        <v>12</v>
      </c>
    </row>
    <row r="670" spans="1:7" ht="12.75" customHeight="1">
      <c r="A670" s="18">
        <v>21</v>
      </c>
      <c r="B670" s="212"/>
      <c r="C670" s="164"/>
      <c r="D670" s="164"/>
      <c r="E670" s="154" t="e">
        <f t="shared" si="27"/>
        <v>#DIV/0!</v>
      </c>
      <c r="F670" s="149"/>
      <c r="G670" s="31"/>
    </row>
    <row r="671" spans="1:7" ht="12.75" customHeight="1">
      <c r="A671" s="18">
        <v>22</v>
      </c>
      <c r="B671" s="212"/>
      <c r="C671" s="164"/>
      <c r="D671" s="164"/>
      <c r="E671" s="154" t="e">
        <f t="shared" si="27"/>
        <v>#DIV/0!</v>
      </c>
      <c r="F671" s="149"/>
      <c r="G671" s="31"/>
    </row>
    <row r="672" spans="1:7" ht="12.75" customHeight="1">
      <c r="A672" s="18">
        <v>23</v>
      </c>
      <c r="B672" s="212"/>
      <c r="C672" s="164"/>
      <c r="D672" s="164"/>
      <c r="E672" s="154" t="e">
        <f t="shared" si="27"/>
        <v>#DIV/0!</v>
      </c>
      <c r="F672" s="149"/>
      <c r="G672" s="31"/>
    </row>
    <row r="673" spans="1:7" ht="12.75" customHeight="1">
      <c r="A673" s="18">
        <v>24</v>
      </c>
      <c r="B673" s="212"/>
      <c r="C673" s="164"/>
      <c r="D673" s="164"/>
      <c r="E673" s="154" t="e">
        <f t="shared" si="27"/>
        <v>#DIV/0!</v>
      </c>
      <c r="F673" s="149"/>
      <c r="G673" s="31"/>
    </row>
    <row r="674" spans="1:7" ht="12.75" customHeight="1">
      <c r="A674" s="18">
        <v>25</v>
      </c>
      <c r="B674" s="212"/>
      <c r="C674" s="164"/>
      <c r="D674" s="164"/>
      <c r="E674" s="154" t="e">
        <f t="shared" si="27"/>
        <v>#DIV/0!</v>
      </c>
      <c r="F674" s="149"/>
      <c r="G674" s="31"/>
    </row>
    <row r="675" spans="1:7" ht="12.75" customHeight="1">
      <c r="A675" s="18">
        <v>26</v>
      </c>
      <c r="B675" s="212"/>
      <c r="C675" s="164"/>
      <c r="D675" s="164"/>
      <c r="E675" s="154" t="e">
        <f t="shared" si="27"/>
        <v>#DIV/0!</v>
      </c>
      <c r="F675" s="149"/>
      <c r="G675" s="31"/>
    </row>
    <row r="676" spans="1:7" ht="12.75" customHeight="1">
      <c r="A676" s="18">
        <v>27</v>
      </c>
      <c r="B676" s="212"/>
      <c r="C676" s="164"/>
      <c r="D676" s="164"/>
      <c r="E676" s="154" t="e">
        <f t="shared" si="27"/>
        <v>#DIV/0!</v>
      </c>
      <c r="F676" s="149"/>
      <c r="G676" s="31"/>
    </row>
    <row r="677" spans="1:7" ht="12.75" customHeight="1">
      <c r="A677" s="18">
        <v>28</v>
      </c>
      <c r="B677" s="212"/>
      <c r="C677" s="164"/>
      <c r="D677" s="164"/>
      <c r="E677" s="154" t="e">
        <f t="shared" si="27"/>
        <v>#DIV/0!</v>
      </c>
      <c r="F677" s="149"/>
      <c r="G677" s="31"/>
    </row>
    <row r="678" spans="1:7" ht="12.75" customHeight="1">
      <c r="A678" s="18">
        <v>29</v>
      </c>
      <c r="B678" s="212"/>
      <c r="C678" s="164"/>
      <c r="D678" s="164"/>
      <c r="E678" s="154" t="e">
        <f t="shared" si="27"/>
        <v>#DIV/0!</v>
      </c>
      <c r="F678" s="149"/>
      <c r="G678" s="31"/>
    </row>
    <row r="679" spans="1:7" ht="12.75" customHeight="1">
      <c r="A679" s="18">
        <v>30</v>
      </c>
      <c r="B679" s="212"/>
      <c r="C679" s="164"/>
      <c r="D679" s="164"/>
      <c r="E679" s="154" t="e">
        <f t="shared" si="27"/>
        <v>#DIV/0!</v>
      </c>
      <c r="F679" s="149"/>
      <c r="G679" s="31" t="s">
        <v>12</v>
      </c>
    </row>
    <row r="680" spans="1:7" ht="12.75" customHeight="1">
      <c r="A680" s="34"/>
      <c r="B680" s="1" t="s">
        <v>27</v>
      </c>
      <c r="C680" s="165"/>
      <c r="D680" s="165"/>
      <c r="E680" s="153" t="e">
        <f t="shared" si="27"/>
        <v>#DIV/0!</v>
      </c>
      <c r="F680" s="42"/>
      <c r="G680" s="31"/>
    </row>
    <row r="681" spans="1:8" ht="23.25" customHeight="1">
      <c r="A681" s="47" t="s">
        <v>190</v>
      </c>
      <c r="B681" s="48"/>
      <c r="C681" s="48"/>
      <c r="D681" s="48"/>
      <c r="E681" s="48"/>
      <c r="F681" s="48"/>
      <c r="G681" s="48"/>
      <c r="H681" s="48"/>
    </row>
    <row r="682" spans="1:8" ht="14.25">
      <c r="A682" s="47"/>
      <c r="B682" s="48"/>
      <c r="C682" s="48"/>
      <c r="D682" s="48"/>
      <c r="E682" s="48"/>
      <c r="F682" s="48"/>
      <c r="G682" s="48"/>
      <c r="H682" s="48"/>
    </row>
    <row r="683" spans="1:8" ht="14.25">
      <c r="A683" s="47" t="s">
        <v>124</v>
      </c>
      <c r="B683" s="48"/>
      <c r="C683" s="48"/>
      <c r="D683" s="48"/>
      <c r="E683" s="48"/>
      <c r="F683" s="48"/>
      <c r="G683" s="48"/>
      <c r="H683" s="48"/>
    </row>
    <row r="684" spans="2:8" ht="12" customHeight="1">
      <c r="B684" s="48"/>
      <c r="C684" s="48"/>
      <c r="D684" s="48"/>
      <c r="E684" s="48"/>
      <c r="F684" s="48"/>
      <c r="G684" s="48"/>
      <c r="H684" s="48"/>
    </row>
    <row r="685" spans="1:6" ht="42" customHeight="1">
      <c r="A685" s="88" t="s">
        <v>30</v>
      </c>
      <c r="B685" s="88" t="s">
        <v>31</v>
      </c>
      <c r="C685" s="88" t="s">
        <v>61</v>
      </c>
      <c r="D685" s="88" t="s">
        <v>62</v>
      </c>
      <c r="E685" s="88" t="s">
        <v>63</v>
      </c>
      <c r="F685" s="51"/>
    </row>
    <row r="686" spans="1:6" s="55" customFormat="1" ht="16.5" customHeight="1">
      <c r="A686" s="89">
        <v>1</v>
      </c>
      <c r="B686" s="89">
        <v>2</v>
      </c>
      <c r="C686" s="89">
        <v>3</v>
      </c>
      <c r="D686" s="89">
        <v>4</v>
      </c>
      <c r="E686" s="89">
        <v>5</v>
      </c>
      <c r="F686" s="100"/>
    </row>
    <row r="687" spans="1:7" ht="12.75" customHeight="1">
      <c r="A687" s="18">
        <v>1</v>
      </c>
      <c r="B687" s="212"/>
      <c r="C687" s="154"/>
      <c r="D687" s="154"/>
      <c r="E687" s="171">
        <f aca="true" t="shared" si="28" ref="E687:E716">D687-C687</f>
        <v>0</v>
      </c>
      <c r="F687" s="149"/>
      <c r="G687" s="31"/>
    </row>
    <row r="688" spans="1:7" ht="12.75" customHeight="1">
      <c r="A688" s="18">
        <v>2</v>
      </c>
      <c r="B688" s="212"/>
      <c r="C688" s="154"/>
      <c r="D688" s="154"/>
      <c r="E688" s="171">
        <f t="shared" si="28"/>
        <v>0</v>
      </c>
      <c r="F688" s="149"/>
      <c r="G688" s="31"/>
    </row>
    <row r="689" spans="1:7" ht="12.75" customHeight="1">
      <c r="A689" s="18">
        <v>3</v>
      </c>
      <c r="B689" s="212"/>
      <c r="C689" s="154"/>
      <c r="D689" s="154"/>
      <c r="E689" s="171">
        <f t="shared" si="28"/>
        <v>0</v>
      </c>
      <c r="F689" s="149"/>
      <c r="G689" s="31"/>
    </row>
    <row r="690" spans="1:7" ht="12.75" customHeight="1">
      <c r="A690" s="18">
        <v>4</v>
      </c>
      <c r="B690" s="212"/>
      <c r="C690" s="154"/>
      <c r="D690" s="154"/>
      <c r="E690" s="171">
        <f t="shared" si="28"/>
        <v>0</v>
      </c>
      <c r="F690" s="149"/>
      <c r="G690" s="31"/>
    </row>
    <row r="691" spans="1:7" ht="12.75" customHeight="1">
      <c r="A691" s="18">
        <v>5</v>
      </c>
      <c r="B691" s="212"/>
      <c r="C691" s="154"/>
      <c r="D691" s="154"/>
      <c r="E691" s="171">
        <f t="shared" si="28"/>
        <v>0</v>
      </c>
      <c r="F691" s="149"/>
      <c r="G691" s="31"/>
    </row>
    <row r="692" spans="1:7" ht="12.75" customHeight="1">
      <c r="A692" s="18">
        <v>6</v>
      </c>
      <c r="B692" s="212"/>
      <c r="C692" s="154"/>
      <c r="D692" s="154"/>
      <c r="E692" s="171">
        <f t="shared" si="28"/>
        <v>0</v>
      </c>
      <c r="F692" s="149"/>
      <c r="G692" s="31"/>
    </row>
    <row r="693" spans="1:7" ht="12.75" customHeight="1">
      <c r="A693" s="18">
        <v>7</v>
      </c>
      <c r="B693" s="212"/>
      <c r="C693" s="154"/>
      <c r="D693" s="154"/>
      <c r="E693" s="171">
        <f t="shared" si="28"/>
        <v>0</v>
      </c>
      <c r="F693" s="149"/>
      <c r="G693" s="31"/>
    </row>
    <row r="694" spans="1:7" ht="12.75" customHeight="1">
      <c r="A694" s="18">
        <v>8</v>
      </c>
      <c r="B694" s="212"/>
      <c r="C694" s="154"/>
      <c r="D694" s="154"/>
      <c r="E694" s="171">
        <f t="shared" si="28"/>
        <v>0</v>
      </c>
      <c r="F694" s="149"/>
      <c r="G694" s="31"/>
    </row>
    <row r="695" spans="1:7" ht="12.75" customHeight="1">
      <c r="A695" s="18">
        <v>9</v>
      </c>
      <c r="B695" s="212"/>
      <c r="C695" s="154"/>
      <c r="D695" s="154"/>
      <c r="E695" s="171">
        <f t="shared" si="28"/>
        <v>0</v>
      </c>
      <c r="F695" s="149"/>
      <c r="G695" s="31"/>
    </row>
    <row r="696" spans="1:7" ht="12.75" customHeight="1">
      <c r="A696" s="18">
        <v>10</v>
      </c>
      <c r="B696" s="212"/>
      <c r="C696" s="154"/>
      <c r="D696" s="154"/>
      <c r="E696" s="171">
        <f t="shared" si="28"/>
        <v>0</v>
      </c>
      <c r="F696" s="149"/>
      <c r="G696" s="31"/>
    </row>
    <row r="697" spans="1:7" ht="12.75" customHeight="1">
      <c r="A697" s="18">
        <v>11</v>
      </c>
      <c r="B697" s="212"/>
      <c r="C697" s="154"/>
      <c r="D697" s="154"/>
      <c r="E697" s="171">
        <f t="shared" si="28"/>
        <v>0</v>
      </c>
      <c r="F697" s="149"/>
      <c r="G697" s="31"/>
    </row>
    <row r="698" spans="1:7" ht="12.75" customHeight="1">
      <c r="A698" s="18">
        <v>12</v>
      </c>
      <c r="B698" s="212"/>
      <c r="C698" s="154"/>
      <c r="D698" s="154"/>
      <c r="E698" s="171">
        <f t="shared" si="28"/>
        <v>0</v>
      </c>
      <c r="F698" s="149"/>
      <c r="G698" s="31"/>
    </row>
    <row r="699" spans="1:7" ht="12.75" customHeight="1">
      <c r="A699" s="18">
        <v>13</v>
      </c>
      <c r="B699" s="212"/>
      <c r="C699" s="154"/>
      <c r="D699" s="154"/>
      <c r="E699" s="171">
        <f t="shared" si="28"/>
        <v>0</v>
      </c>
      <c r="F699" s="149"/>
      <c r="G699" s="31"/>
    </row>
    <row r="700" spans="1:7" ht="12.75" customHeight="1">
      <c r="A700" s="18">
        <v>14</v>
      </c>
      <c r="B700" s="212"/>
      <c r="C700" s="154"/>
      <c r="D700" s="154"/>
      <c r="E700" s="171">
        <f t="shared" si="28"/>
        <v>0</v>
      </c>
      <c r="F700" s="149"/>
      <c r="G700" s="31"/>
    </row>
    <row r="701" spans="1:7" ht="12.75" customHeight="1">
      <c r="A701" s="18">
        <v>15</v>
      </c>
      <c r="B701" s="212"/>
      <c r="C701" s="154"/>
      <c r="D701" s="154"/>
      <c r="E701" s="171">
        <f t="shared" si="28"/>
        <v>0</v>
      </c>
      <c r="F701" s="149"/>
      <c r="G701" s="31"/>
    </row>
    <row r="702" spans="1:7" ht="12.75" customHeight="1">
      <c r="A702" s="18">
        <v>16</v>
      </c>
      <c r="B702" s="212"/>
      <c r="C702" s="154"/>
      <c r="D702" s="154"/>
      <c r="E702" s="171">
        <f t="shared" si="28"/>
        <v>0</v>
      </c>
      <c r="F702" s="149"/>
      <c r="G702" s="31"/>
    </row>
    <row r="703" spans="1:7" ht="12.75" customHeight="1">
      <c r="A703" s="18">
        <v>17</v>
      </c>
      <c r="B703" s="212"/>
      <c r="C703" s="154"/>
      <c r="D703" s="154"/>
      <c r="E703" s="171">
        <f t="shared" si="28"/>
        <v>0</v>
      </c>
      <c r="F703" s="149"/>
      <c r="G703" s="31"/>
    </row>
    <row r="704" spans="1:7" ht="12.75" customHeight="1">
      <c r="A704" s="18">
        <v>18</v>
      </c>
      <c r="B704" s="212"/>
      <c r="C704" s="154"/>
      <c r="D704" s="154"/>
      <c r="E704" s="171">
        <f t="shared" si="28"/>
        <v>0</v>
      </c>
      <c r="F704" s="149"/>
      <c r="G704" s="31" t="s">
        <v>12</v>
      </c>
    </row>
    <row r="705" spans="1:7" ht="12.75" customHeight="1">
      <c r="A705" s="18">
        <v>19</v>
      </c>
      <c r="B705" s="212"/>
      <c r="C705" s="154"/>
      <c r="D705" s="154"/>
      <c r="E705" s="171">
        <f t="shared" si="28"/>
        <v>0</v>
      </c>
      <c r="F705" s="149"/>
      <c r="G705" s="31"/>
    </row>
    <row r="706" spans="1:7" ht="12.75" customHeight="1">
      <c r="A706" s="18">
        <v>20</v>
      </c>
      <c r="B706" s="212"/>
      <c r="C706" s="154"/>
      <c r="D706" s="154"/>
      <c r="E706" s="171">
        <f t="shared" si="28"/>
        <v>0</v>
      </c>
      <c r="F706" s="149"/>
      <c r="G706" s="31"/>
    </row>
    <row r="707" spans="1:7" ht="12.75" customHeight="1">
      <c r="A707" s="18">
        <v>21</v>
      </c>
      <c r="B707" s="212"/>
      <c r="C707" s="154"/>
      <c r="D707" s="154"/>
      <c r="E707" s="171">
        <f t="shared" si="28"/>
        <v>0</v>
      </c>
      <c r="F707" s="149"/>
      <c r="G707" s="31"/>
    </row>
    <row r="708" spans="1:7" ht="12.75" customHeight="1">
      <c r="A708" s="18">
        <v>22</v>
      </c>
      <c r="B708" s="212"/>
      <c r="C708" s="154"/>
      <c r="D708" s="154"/>
      <c r="E708" s="171">
        <f t="shared" si="28"/>
        <v>0</v>
      </c>
      <c r="F708" s="149"/>
      <c r="G708" s="31"/>
    </row>
    <row r="709" spans="1:7" ht="12.75" customHeight="1">
      <c r="A709" s="18">
        <v>23</v>
      </c>
      <c r="B709" s="212"/>
      <c r="C709" s="154"/>
      <c r="D709" s="154"/>
      <c r="E709" s="171">
        <f t="shared" si="28"/>
        <v>0</v>
      </c>
      <c r="F709" s="149"/>
      <c r="G709" s="31"/>
    </row>
    <row r="710" spans="1:7" ht="12.75" customHeight="1">
      <c r="A710" s="18">
        <v>24</v>
      </c>
      <c r="B710" s="212"/>
      <c r="C710" s="154"/>
      <c r="D710" s="154"/>
      <c r="E710" s="171">
        <f t="shared" si="28"/>
        <v>0</v>
      </c>
      <c r="F710" s="149"/>
      <c r="G710" s="31"/>
    </row>
    <row r="711" spans="1:7" ht="12.75" customHeight="1">
      <c r="A711" s="18">
        <v>25</v>
      </c>
      <c r="B711" s="212"/>
      <c r="C711" s="154"/>
      <c r="D711" s="154"/>
      <c r="E711" s="171">
        <f t="shared" si="28"/>
        <v>0</v>
      </c>
      <c r="F711" s="149"/>
      <c r="G711" s="31"/>
    </row>
    <row r="712" spans="1:7" ht="12.75" customHeight="1">
      <c r="A712" s="18">
        <v>26</v>
      </c>
      <c r="B712" s="212"/>
      <c r="C712" s="154"/>
      <c r="D712" s="154"/>
      <c r="E712" s="171">
        <f t="shared" si="28"/>
        <v>0</v>
      </c>
      <c r="F712" s="149"/>
      <c r="G712" s="31"/>
    </row>
    <row r="713" spans="1:7" ht="12.75" customHeight="1">
      <c r="A713" s="18">
        <v>27</v>
      </c>
      <c r="B713" s="212"/>
      <c r="C713" s="154"/>
      <c r="D713" s="154"/>
      <c r="E713" s="171">
        <f t="shared" si="28"/>
        <v>0</v>
      </c>
      <c r="F713" s="149"/>
      <c r="G713" s="31"/>
    </row>
    <row r="714" spans="1:7" ht="12.75" customHeight="1">
      <c r="A714" s="18">
        <v>28</v>
      </c>
      <c r="B714" s="212"/>
      <c r="C714" s="154"/>
      <c r="D714" s="154"/>
      <c r="E714" s="171">
        <f t="shared" si="28"/>
        <v>0</v>
      </c>
      <c r="F714" s="149"/>
      <c r="G714" s="31"/>
    </row>
    <row r="715" spans="1:7" ht="12.75" customHeight="1">
      <c r="A715" s="18">
        <v>29</v>
      </c>
      <c r="B715" s="212"/>
      <c r="C715" s="154"/>
      <c r="D715" s="154"/>
      <c r="E715" s="171">
        <f t="shared" si="28"/>
        <v>0</v>
      </c>
      <c r="F715" s="149"/>
      <c r="G715" s="31"/>
    </row>
    <row r="716" spans="1:7" ht="12.75" customHeight="1">
      <c r="A716" s="18">
        <v>30</v>
      </c>
      <c r="B716" s="212"/>
      <c r="C716" s="154"/>
      <c r="D716" s="154"/>
      <c r="E716" s="171">
        <f t="shared" si="28"/>
        <v>0</v>
      </c>
      <c r="F716" s="149"/>
      <c r="G716" s="31" t="s">
        <v>12</v>
      </c>
    </row>
    <row r="717" spans="1:7" ht="12.75" customHeight="1">
      <c r="A717" s="34"/>
      <c r="B717" s="1" t="s">
        <v>27</v>
      </c>
      <c r="C717" s="153">
        <v>0.7195317066364878</v>
      </c>
      <c r="D717" s="153">
        <v>0.7164944018597952</v>
      </c>
      <c r="E717" s="170">
        <v>0</v>
      </c>
      <c r="F717" s="42"/>
      <c r="G717" s="31"/>
    </row>
    <row r="718" spans="1:7" ht="14.25" customHeight="1">
      <c r="A718" s="72"/>
      <c r="B718" s="73"/>
      <c r="C718" s="74"/>
      <c r="D718" s="74"/>
      <c r="E718" s="75"/>
      <c r="F718" s="76"/>
      <c r="G718" s="77" t="s">
        <v>12</v>
      </c>
    </row>
    <row r="719" spans="1:8" ht="14.25">
      <c r="A719" s="47" t="s">
        <v>191</v>
      </c>
      <c r="B719" s="48"/>
      <c r="C719" s="48"/>
      <c r="D719" s="48"/>
      <c r="E719" s="48"/>
      <c r="F719" s="48"/>
      <c r="G719" s="48"/>
      <c r="H719" s="48"/>
    </row>
    <row r="720" spans="2:8" ht="11.25" customHeight="1">
      <c r="B720" s="48"/>
      <c r="C720" s="48"/>
      <c r="D720" s="48"/>
      <c r="E720" s="48"/>
      <c r="F720" s="48"/>
      <c r="G720" s="48"/>
      <c r="H720" s="48"/>
    </row>
    <row r="721" spans="2:8" ht="14.25" customHeight="1">
      <c r="B721" s="48"/>
      <c r="C721" s="48"/>
      <c r="D721" s="48"/>
      <c r="F721" s="59" t="s">
        <v>64</v>
      </c>
      <c r="G721" s="48"/>
      <c r="H721" s="48"/>
    </row>
    <row r="722" spans="1:6" ht="59.25" customHeight="1">
      <c r="A722" s="88" t="s">
        <v>30</v>
      </c>
      <c r="B722" s="88" t="s">
        <v>31</v>
      </c>
      <c r="C722" s="129" t="s">
        <v>192</v>
      </c>
      <c r="D722" s="129" t="s">
        <v>65</v>
      </c>
      <c r="E722" s="129" t="s">
        <v>66</v>
      </c>
      <c r="F722" s="88" t="s">
        <v>67</v>
      </c>
    </row>
    <row r="723" spans="1:6" ht="15" customHeight="1">
      <c r="A723" s="49">
        <v>1</v>
      </c>
      <c r="B723" s="49">
        <v>2</v>
      </c>
      <c r="C723" s="50">
        <v>3</v>
      </c>
      <c r="D723" s="50">
        <v>4</v>
      </c>
      <c r="E723" s="50">
        <v>5</v>
      </c>
      <c r="F723" s="49">
        <v>6</v>
      </c>
    </row>
    <row r="724" spans="1:7" ht="12.75" customHeight="1">
      <c r="A724" s="18">
        <v>1</v>
      </c>
      <c r="B724" s="212"/>
      <c r="C724" s="230"/>
      <c r="D724" s="167"/>
      <c r="E724" s="151"/>
      <c r="F724" s="154" t="e">
        <f aca="true" t="shared" si="29" ref="F724:F754">E724/D724</f>
        <v>#DIV/0!</v>
      </c>
      <c r="G724" s="31"/>
    </row>
    <row r="725" spans="1:7" ht="12.75" customHeight="1">
      <c r="A725" s="18">
        <v>2</v>
      </c>
      <c r="B725" s="212"/>
      <c r="C725" s="230"/>
      <c r="D725" s="167"/>
      <c r="E725" s="151"/>
      <c r="F725" s="154" t="e">
        <f t="shared" si="29"/>
        <v>#DIV/0!</v>
      </c>
      <c r="G725" s="31"/>
    </row>
    <row r="726" spans="1:7" ht="12.75" customHeight="1">
      <c r="A726" s="18">
        <v>3</v>
      </c>
      <c r="B726" s="212"/>
      <c r="C726" s="230"/>
      <c r="D726" s="167"/>
      <c r="E726" s="151"/>
      <c r="F726" s="154" t="e">
        <f t="shared" si="29"/>
        <v>#DIV/0!</v>
      </c>
      <c r="G726" s="31"/>
    </row>
    <row r="727" spans="1:7" ht="12.75" customHeight="1">
      <c r="A727" s="18">
        <v>4</v>
      </c>
      <c r="B727" s="212"/>
      <c r="C727" s="230"/>
      <c r="D727" s="167"/>
      <c r="E727" s="151"/>
      <c r="F727" s="154" t="e">
        <f t="shared" si="29"/>
        <v>#DIV/0!</v>
      </c>
      <c r="G727" s="31"/>
    </row>
    <row r="728" spans="1:7" ht="12.75" customHeight="1">
      <c r="A728" s="18">
        <v>5</v>
      </c>
      <c r="B728" s="212"/>
      <c r="C728" s="230"/>
      <c r="D728" s="167"/>
      <c r="E728" s="151"/>
      <c r="F728" s="154" t="e">
        <f t="shared" si="29"/>
        <v>#DIV/0!</v>
      </c>
      <c r="G728" s="31"/>
    </row>
    <row r="729" spans="1:7" ht="12.75" customHeight="1">
      <c r="A729" s="18">
        <v>6</v>
      </c>
      <c r="B729" s="212"/>
      <c r="C729" s="230"/>
      <c r="D729" s="167"/>
      <c r="E729" s="151"/>
      <c r="F729" s="154" t="e">
        <f t="shared" si="29"/>
        <v>#DIV/0!</v>
      </c>
      <c r="G729" s="31"/>
    </row>
    <row r="730" spans="1:7" ht="12.75" customHeight="1">
      <c r="A730" s="18">
        <v>7</v>
      </c>
      <c r="B730" s="212"/>
      <c r="C730" s="230"/>
      <c r="D730" s="167"/>
      <c r="E730" s="151"/>
      <c r="F730" s="154" t="e">
        <f t="shared" si="29"/>
        <v>#DIV/0!</v>
      </c>
      <c r="G730" s="31"/>
    </row>
    <row r="731" spans="1:7" ht="12.75" customHeight="1">
      <c r="A731" s="18">
        <v>8</v>
      </c>
      <c r="B731" s="212"/>
      <c r="C731" s="230"/>
      <c r="D731" s="167"/>
      <c r="E731" s="151"/>
      <c r="F731" s="154" t="e">
        <f t="shared" si="29"/>
        <v>#DIV/0!</v>
      </c>
      <c r="G731" s="31"/>
    </row>
    <row r="732" spans="1:7" ht="12.75" customHeight="1">
      <c r="A732" s="18">
        <v>9</v>
      </c>
      <c r="B732" s="212"/>
      <c r="C732" s="230"/>
      <c r="D732" s="167"/>
      <c r="E732" s="151"/>
      <c r="F732" s="154" t="e">
        <f t="shared" si="29"/>
        <v>#DIV/0!</v>
      </c>
      <c r="G732" s="31"/>
    </row>
    <row r="733" spans="1:7" ht="12.75" customHeight="1">
      <c r="A733" s="18">
        <v>10</v>
      </c>
      <c r="B733" s="212"/>
      <c r="C733" s="230"/>
      <c r="D733" s="167"/>
      <c r="E733" s="151"/>
      <c r="F733" s="154" t="e">
        <f t="shared" si="29"/>
        <v>#DIV/0!</v>
      </c>
      <c r="G733" s="31"/>
    </row>
    <row r="734" spans="1:7" ht="12.75" customHeight="1">
      <c r="A734" s="18">
        <v>11</v>
      </c>
      <c r="B734" s="212"/>
      <c r="C734" s="230"/>
      <c r="D734" s="167"/>
      <c r="E734" s="151"/>
      <c r="F734" s="154" t="e">
        <f t="shared" si="29"/>
        <v>#DIV/0!</v>
      </c>
      <c r="G734" s="31"/>
    </row>
    <row r="735" spans="1:7" ht="12.75" customHeight="1">
      <c r="A735" s="18">
        <v>12</v>
      </c>
      <c r="B735" s="212"/>
      <c r="C735" s="230"/>
      <c r="D735" s="167"/>
      <c r="E735" s="151"/>
      <c r="F735" s="154" t="e">
        <f t="shared" si="29"/>
        <v>#DIV/0!</v>
      </c>
      <c r="G735" s="31"/>
    </row>
    <row r="736" spans="1:7" ht="12.75" customHeight="1">
      <c r="A736" s="18">
        <v>13</v>
      </c>
      <c r="B736" s="212"/>
      <c r="C736" s="230"/>
      <c r="D736" s="167"/>
      <c r="E736" s="151"/>
      <c r="F736" s="154" t="e">
        <f t="shared" si="29"/>
        <v>#DIV/0!</v>
      </c>
      <c r="G736" s="31"/>
    </row>
    <row r="737" spans="1:7" ht="12.75" customHeight="1">
      <c r="A737" s="18">
        <v>14</v>
      </c>
      <c r="B737" s="212"/>
      <c r="C737" s="230"/>
      <c r="D737" s="167"/>
      <c r="E737" s="151"/>
      <c r="F737" s="154" t="e">
        <f t="shared" si="29"/>
        <v>#DIV/0!</v>
      </c>
      <c r="G737" s="31"/>
    </row>
    <row r="738" spans="1:7" ht="12.75" customHeight="1">
      <c r="A738" s="18">
        <v>15</v>
      </c>
      <c r="B738" s="212"/>
      <c r="C738" s="230"/>
      <c r="D738" s="167"/>
      <c r="E738" s="151"/>
      <c r="F738" s="154" t="e">
        <f t="shared" si="29"/>
        <v>#DIV/0!</v>
      </c>
      <c r="G738" s="31"/>
    </row>
    <row r="739" spans="1:7" ht="12.75" customHeight="1">
      <c r="A739" s="18">
        <v>16</v>
      </c>
      <c r="B739" s="212"/>
      <c r="C739" s="230"/>
      <c r="D739" s="167"/>
      <c r="E739" s="151"/>
      <c r="F739" s="154" t="e">
        <f t="shared" si="29"/>
        <v>#DIV/0!</v>
      </c>
      <c r="G739" s="31"/>
    </row>
    <row r="740" spans="1:7" ht="12.75" customHeight="1">
      <c r="A740" s="18">
        <v>17</v>
      </c>
      <c r="B740" s="212"/>
      <c r="C740" s="230"/>
      <c r="D740" s="167"/>
      <c r="E740" s="151"/>
      <c r="F740" s="154" t="e">
        <f t="shared" si="29"/>
        <v>#DIV/0!</v>
      </c>
      <c r="G740" s="31"/>
    </row>
    <row r="741" spans="1:7" ht="12.75" customHeight="1">
      <c r="A741" s="18">
        <v>18</v>
      </c>
      <c r="B741" s="212"/>
      <c r="C741" s="230"/>
      <c r="D741" s="167"/>
      <c r="E741" s="151"/>
      <c r="F741" s="154" t="e">
        <f t="shared" si="29"/>
        <v>#DIV/0!</v>
      </c>
      <c r="G741" s="31"/>
    </row>
    <row r="742" spans="1:7" ht="12.75" customHeight="1">
      <c r="A742" s="18">
        <v>19</v>
      </c>
      <c r="B742" s="212"/>
      <c r="C742" s="230"/>
      <c r="D742" s="167"/>
      <c r="E742" s="151"/>
      <c r="F742" s="154" t="e">
        <f t="shared" si="29"/>
        <v>#DIV/0!</v>
      </c>
      <c r="G742" s="31"/>
    </row>
    <row r="743" spans="1:7" ht="12.75" customHeight="1">
      <c r="A743" s="18">
        <v>20</v>
      </c>
      <c r="B743" s="212"/>
      <c r="C743" s="230"/>
      <c r="D743" s="167"/>
      <c r="E743" s="151"/>
      <c r="F743" s="154" t="e">
        <f t="shared" si="29"/>
        <v>#DIV/0!</v>
      </c>
      <c r="G743" s="31"/>
    </row>
    <row r="744" spans="1:7" ht="12.75" customHeight="1">
      <c r="A744" s="18">
        <v>21</v>
      </c>
      <c r="B744" s="212"/>
      <c r="C744" s="230"/>
      <c r="D744" s="167"/>
      <c r="E744" s="151"/>
      <c r="F744" s="154" t="e">
        <f t="shared" si="29"/>
        <v>#DIV/0!</v>
      </c>
      <c r="G744" s="31"/>
    </row>
    <row r="745" spans="1:7" ht="12.75" customHeight="1">
      <c r="A745" s="18">
        <v>22</v>
      </c>
      <c r="B745" s="212"/>
      <c r="C745" s="230"/>
      <c r="D745" s="167"/>
      <c r="E745" s="151"/>
      <c r="F745" s="154" t="e">
        <f t="shared" si="29"/>
        <v>#DIV/0!</v>
      </c>
      <c r="G745" s="31"/>
    </row>
    <row r="746" spans="1:7" ht="12.75" customHeight="1">
      <c r="A746" s="18">
        <v>23</v>
      </c>
      <c r="B746" s="212"/>
      <c r="C746" s="230"/>
      <c r="D746" s="167"/>
      <c r="E746" s="151"/>
      <c r="F746" s="154" t="e">
        <f t="shared" si="29"/>
        <v>#DIV/0!</v>
      </c>
      <c r="G746" s="31"/>
    </row>
    <row r="747" spans="1:7" ht="12.75" customHeight="1">
      <c r="A747" s="18">
        <v>24</v>
      </c>
      <c r="B747" s="212"/>
      <c r="C747" s="230"/>
      <c r="D747" s="167"/>
      <c r="E747" s="151"/>
      <c r="F747" s="154" t="e">
        <f t="shared" si="29"/>
        <v>#DIV/0!</v>
      </c>
      <c r="G747" s="31"/>
    </row>
    <row r="748" spans="1:7" ht="12.75" customHeight="1">
      <c r="A748" s="18">
        <v>25</v>
      </c>
      <c r="B748" s="212"/>
      <c r="C748" s="230"/>
      <c r="D748" s="167"/>
      <c r="E748" s="151"/>
      <c r="F748" s="154" t="e">
        <f t="shared" si="29"/>
        <v>#DIV/0!</v>
      </c>
      <c r="G748" s="31"/>
    </row>
    <row r="749" spans="1:7" ht="12.75" customHeight="1">
      <c r="A749" s="18">
        <v>26</v>
      </c>
      <c r="B749" s="212"/>
      <c r="C749" s="230"/>
      <c r="D749" s="167"/>
      <c r="E749" s="151"/>
      <c r="F749" s="154" t="e">
        <f t="shared" si="29"/>
        <v>#DIV/0!</v>
      </c>
      <c r="G749" s="31"/>
    </row>
    <row r="750" spans="1:7" ht="12.75" customHeight="1">
      <c r="A750" s="18">
        <v>27</v>
      </c>
      <c r="B750" s="212"/>
      <c r="C750" s="230"/>
      <c r="D750" s="167"/>
      <c r="E750" s="151"/>
      <c r="F750" s="154" t="e">
        <f t="shared" si="29"/>
        <v>#DIV/0!</v>
      </c>
      <c r="G750" s="31"/>
    </row>
    <row r="751" spans="1:7" ht="12.75" customHeight="1">
      <c r="A751" s="18">
        <v>28</v>
      </c>
      <c r="B751" s="212"/>
      <c r="C751" s="230"/>
      <c r="D751" s="167"/>
      <c r="E751" s="151"/>
      <c r="F751" s="154" t="e">
        <f t="shared" si="29"/>
        <v>#DIV/0!</v>
      </c>
      <c r="G751" s="31"/>
    </row>
    <row r="752" spans="1:7" ht="12.75" customHeight="1">
      <c r="A752" s="18">
        <v>29</v>
      </c>
      <c r="B752" s="212"/>
      <c r="C752" s="230"/>
      <c r="D752" s="167"/>
      <c r="E752" s="151"/>
      <c r="F752" s="154" t="e">
        <f t="shared" si="29"/>
        <v>#DIV/0!</v>
      </c>
      <c r="G752" s="31"/>
    </row>
    <row r="753" spans="1:7" ht="12.75" customHeight="1">
      <c r="A753" s="18">
        <v>30</v>
      </c>
      <c r="B753" s="212"/>
      <c r="C753" s="230"/>
      <c r="D753" s="167"/>
      <c r="E753" s="151"/>
      <c r="F753" s="154" t="e">
        <f t="shared" si="29"/>
        <v>#DIV/0!</v>
      </c>
      <c r="G753" s="31"/>
    </row>
    <row r="754" spans="1:7" ht="12.75" customHeight="1">
      <c r="A754" s="34"/>
      <c r="B754" s="1" t="s">
        <v>27</v>
      </c>
      <c r="C754" s="227"/>
      <c r="D754" s="168"/>
      <c r="E754" s="152"/>
      <c r="F754" s="153" t="e">
        <f t="shared" si="29"/>
        <v>#DIV/0!</v>
      </c>
      <c r="G754" s="31"/>
    </row>
    <row r="755" spans="1:7" ht="6.75" customHeight="1">
      <c r="A755" s="97"/>
      <c r="B755" s="73"/>
      <c r="C755" s="74"/>
      <c r="D755" s="74"/>
      <c r="E755" s="75"/>
      <c r="F755" s="76"/>
      <c r="G755" s="77"/>
    </row>
    <row r="756" spans="1:8" ht="14.25">
      <c r="A756" s="47" t="s">
        <v>193</v>
      </c>
      <c r="B756" s="48"/>
      <c r="C756" s="48"/>
      <c r="D756" s="48"/>
      <c r="E756" s="48"/>
      <c r="F756" s="48"/>
      <c r="G756" s="48"/>
      <c r="H756" s="48"/>
    </row>
    <row r="757" spans="2:8" ht="11.25" customHeight="1">
      <c r="B757" s="48"/>
      <c r="C757" s="48"/>
      <c r="D757" s="48"/>
      <c r="E757" s="48"/>
      <c r="F757" s="48"/>
      <c r="G757" s="48"/>
      <c r="H757" s="48"/>
    </row>
    <row r="758" spans="2:8" ht="14.25" customHeight="1">
      <c r="B758" s="48"/>
      <c r="C758" s="48"/>
      <c r="D758" s="48"/>
      <c r="F758" s="59" t="s">
        <v>125</v>
      </c>
      <c r="G758" s="48"/>
      <c r="H758" s="48"/>
    </row>
    <row r="759" spans="1:6" ht="57.75" customHeight="1">
      <c r="A759" s="88" t="s">
        <v>30</v>
      </c>
      <c r="B759" s="88" t="s">
        <v>31</v>
      </c>
      <c r="C759" s="129" t="s">
        <v>192</v>
      </c>
      <c r="D759" s="129" t="s">
        <v>68</v>
      </c>
      <c r="E759" s="129" t="s">
        <v>69</v>
      </c>
      <c r="F759" s="88" t="s">
        <v>67</v>
      </c>
    </row>
    <row r="760" spans="1:6" ht="15" customHeight="1">
      <c r="A760" s="49">
        <v>1</v>
      </c>
      <c r="B760" s="49">
        <v>2</v>
      </c>
      <c r="C760" s="50">
        <v>3</v>
      </c>
      <c r="D760" s="50">
        <v>4</v>
      </c>
      <c r="E760" s="50">
        <v>5</v>
      </c>
      <c r="F760" s="49">
        <v>6</v>
      </c>
    </row>
    <row r="761" spans="1:7" ht="12.75" customHeight="1">
      <c r="A761" s="18">
        <v>1</v>
      </c>
      <c r="B761" s="212"/>
      <c r="C761" s="230"/>
      <c r="D761" s="164"/>
      <c r="E761" s="164"/>
      <c r="F761" s="169" t="e">
        <f aca="true" t="shared" si="30" ref="F761:F791">E761/D761</f>
        <v>#DIV/0!</v>
      </c>
      <c r="G761" s="31"/>
    </row>
    <row r="762" spans="1:7" ht="12.75" customHeight="1">
      <c r="A762" s="18">
        <v>2</v>
      </c>
      <c r="B762" s="212"/>
      <c r="C762" s="230"/>
      <c r="D762" s="164"/>
      <c r="E762" s="164"/>
      <c r="F762" s="169" t="e">
        <f t="shared" si="30"/>
        <v>#DIV/0!</v>
      </c>
      <c r="G762" s="31"/>
    </row>
    <row r="763" spans="1:7" ht="12.75" customHeight="1">
      <c r="A763" s="18">
        <v>3</v>
      </c>
      <c r="B763" s="212"/>
      <c r="C763" s="230"/>
      <c r="D763" s="164"/>
      <c r="E763" s="164"/>
      <c r="F763" s="169" t="e">
        <f t="shared" si="30"/>
        <v>#DIV/0!</v>
      </c>
      <c r="G763" s="31"/>
    </row>
    <row r="764" spans="1:7" ht="12.75" customHeight="1">
      <c r="A764" s="18">
        <v>4</v>
      </c>
      <c r="B764" s="212"/>
      <c r="C764" s="230"/>
      <c r="D764" s="164"/>
      <c r="E764" s="164"/>
      <c r="F764" s="169" t="e">
        <f t="shared" si="30"/>
        <v>#DIV/0!</v>
      </c>
      <c r="G764" s="31"/>
    </row>
    <row r="765" spans="1:7" ht="12.75" customHeight="1">
      <c r="A765" s="18">
        <v>5</v>
      </c>
      <c r="B765" s="212"/>
      <c r="C765" s="230"/>
      <c r="D765" s="164"/>
      <c r="E765" s="164"/>
      <c r="F765" s="169" t="e">
        <f t="shared" si="30"/>
        <v>#DIV/0!</v>
      </c>
      <c r="G765" s="31"/>
    </row>
    <row r="766" spans="1:7" ht="12.75" customHeight="1">
      <c r="A766" s="18">
        <v>6</v>
      </c>
      <c r="B766" s="212"/>
      <c r="C766" s="230"/>
      <c r="D766" s="164"/>
      <c r="E766" s="164"/>
      <c r="F766" s="169" t="e">
        <f t="shared" si="30"/>
        <v>#DIV/0!</v>
      </c>
      <c r="G766" s="31"/>
    </row>
    <row r="767" spans="1:7" ht="12.75" customHeight="1">
      <c r="A767" s="18">
        <v>7</v>
      </c>
      <c r="B767" s="212"/>
      <c r="C767" s="230"/>
      <c r="D767" s="164"/>
      <c r="E767" s="164"/>
      <c r="F767" s="169" t="e">
        <f t="shared" si="30"/>
        <v>#DIV/0!</v>
      </c>
      <c r="G767" s="31"/>
    </row>
    <row r="768" spans="1:7" ht="12.75" customHeight="1">
      <c r="A768" s="18">
        <v>8</v>
      </c>
      <c r="B768" s="212"/>
      <c r="C768" s="230"/>
      <c r="D768" s="164"/>
      <c r="E768" s="164"/>
      <c r="F768" s="169" t="e">
        <f t="shared" si="30"/>
        <v>#DIV/0!</v>
      </c>
      <c r="G768" s="31"/>
    </row>
    <row r="769" spans="1:7" ht="12.75" customHeight="1">
      <c r="A769" s="18">
        <v>9</v>
      </c>
      <c r="B769" s="212"/>
      <c r="C769" s="230"/>
      <c r="D769" s="164"/>
      <c r="E769" s="164"/>
      <c r="F769" s="169" t="e">
        <f t="shared" si="30"/>
        <v>#DIV/0!</v>
      </c>
      <c r="G769" s="31"/>
    </row>
    <row r="770" spans="1:7" ht="12.75" customHeight="1">
      <c r="A770" s="18">
        <v>10</v>
      </c>
      <c r="B770" s="212"/>
      <c r="C770" s="230"/>
      <c r="D770" s="164"/>
      <c r="E770" s="164"/>
      <c r="F770" s="169" t="e">
        <f t="shared" si="30"/>
        <v>#DIV/0!</v>
      </c>
      <c r="G770" s="31"/>
    </row>
    <row r="771" spans="1:7" ht="12.75" customHeight="1">
      <c r="A771" s="18">
        <v>11</v>
      </c>
      <c r="B771" s="212"/>
      <c r="C771" s="230"/>
      <c r="D771" s="164"/>
      <c r="E771" s="164"/>
      <c r="F771" s="169" t="e">
        <f t="shared" si="30"/>
        <v>#DIV/0!</v>
      </c>
      <c r="G771" s="31"/>
    </row>
    <row r="772" spans="1:7" ht="12.75" customHeight="1">
      <c r="A772" s="18">
        <v>12</v>
      </c>
      <c r="B772" s="212"/>
      <c r="C772" s="230"/>
      <c r="D772" s="164"/>
      <c r="E772" s="164"/>
      <c r="F772" s="169" t="e">
        <f t="shared" si="30"/>
        <v>#DIV/0!</v>
      </c>
      <c r="G772" s="31"/>
    </row>
    <row r="773" spans="1:7" ht="12.75" customHeight="1">
      <c r="A773" s="18">
        <v>13</v>
      </c>
      <c r="B773" s="212"/>
      <c r="C773" s="230"/>
      <c r="D773" s="164"/>
      <c r="E773" s="164"/>
      <c r="F773" s="169" t="e">
        <f t="shared" si="30"/>
        <v>#DIV/0!</v>
      </c>
      <c r="G773" s="31"/>
    </row>
    <row r="774" spans="1:7" ht="12.75" customHeight="1">
      <c r="A774" s="18">
        <v>14</v>
      </c>
      <c r="B774" s="212"/>
      <c r="C774" s="230"/>
      <c r="D774" s="164"/>
      <c r="E774" s="164"/>
      <c r="F774" s="169" t="e">
        <f t="shared" si="30"/>
        <v>#DIV/0!</v>
      </c>
      <c r="G774" s="31"/>
    </row>
    <row r="775" spans="1:7" ht="12.75" customHeight="1">
      <c r="A775" s="18">
        <v>15</v>
      </c>
      <c r="B775" s="212"/>
      <c r="C775" s="230"/>
      <c r="D775" s="164"/>
      <c r="E775" s="164"/>
      <c r="F775" s="169" t="e">
        <f t="shared" si="30"/>
        <v>#DIV/0!</v>
      </c>
      <c r="G775" s="31"/>
    </row>
    <row r="776" spans="1:7" ht="12.75" customHeight="1">
      <c r="A776" s="18">
        <v>16</v>
      </c>
      <c r="B776" s="212"/>
      <c r="C776" s="230"/>
      <c r="D776" s="164"/>
      <c r="E776" s="164"/>
      <c r="F776" s="169" t="e">
        <f t="shared" si="30"/>
        <v>#DIV/0!</v>
      </c>
      <c r="G776" s="31"/>
    </row>
    <row r="777" spans="1:7" ht="12.75" customHeight="1">
      <c r="A777" s="18">
        <v>17</v>
      </c>
      <c r="B777" s="212"/>
      <c r="C777" s="230"/>
      <c r="D777" s="164"/>
      <c r="E777" s="164"/>
      <c r="F777" s="169" t="e">
        <f t="shared" si="30"/>
        <v>#DIV/0!</v>
      </c>
      <c r="G777" s="31"/>
    </row>
    <row r="778" spans="1:7" ht="12.75" customHeight="1">
      <c r="A778" s="18">
        <v>18</v>
      </c>
      <c r="B778" s="212"/>
      <c r="C778" s="230"/>
      <c r="D778" s="164"/>
      <c r="E778" s="164"/>
      <c r="F778" s="169" t="e">
        <f t="shared" si="30"/>
        <v>#DIV/0!</v>
      </c>
      <c r="G778" s="31"/>
    </row>
    <row r="779" spans="1:8" ht="12.75" customHeight="1">
      <c r="A779" s="18">
        <v>19</v>
      </c>
      <c r="B779" s="212"/>
      <c r="C779" s="230"/>
      <c r="D779" s="164"/>
      <c r="E779" s="164"/>
      <c r="F779" s="169" t="e">
        <f t="shared" si="30"/>
        <v>#DIV/0!</v>
      </c>
      <c r="G779" s="31"/>
      <c r="H779" s="10" t="s">
        <v>12</v>
      </c>
    </row>
    <row r="780" spans="1:7" ht="12.75" customHeight="1">
      <c r="A780" s="18">
        <v>20</v>
      </c>
      <c r="B780" s="212"/>
      <c r="C780" s="230"/>
      <c r="D780" s="164"/>
      <c r="E780" s="164"/>
      <c r="F780" s="169" t="e">
        <f t="shared" si="30"/>
        <v>#DIV/0!</v>
      </c>
      <c r="G780" s="31"/>
    </row>
    <row r="781" spans="1:7" ht="12.75" customHeight="1">
      <c r="A781" s="18">
        <v>21</v>
      </c>
      <c r="B781" s="212"/>
      <c r="C781" s="230"/>
      <c r="D781" s="164"/>
      <c r="E781" s="164"/>
      <c r="F781" s="169" t="e">
        <f t="shared" si="30"/>
        <v>#DIV/0!</v>
      </c>
      <c r="G781" s="31"/>
    </row>
    <row r="782" spans="1:7" ht="12.75" customHeight="1">
      <c r="A782" s="18">
        <v>22</v>
      </c>
      <c r="B782" s="212"/>
      <c r="C782" s="230"/>
      <c r="D782" s="164"/>
      <c r="E782" s="164"/>
      <c r="F782" s="169" t="e">
        <f t="shared" si="30"/>
        <v>#DIV/0!</v>
      </c>
      <c r="G782" s="31"/>
    </row>
    <row r="783" spans="1:7" ht="12.75" customHeight="1">
      <c r="A783" s="18">
        <v>23</v>
      </c>
      <c r="B783" s="212"/>
      <c r="C783" s="230"/>
      <c r="D783" s="164"/>
      <c r="E783" s="164"/>
      <c r="F783" s="169" t="e">
        <f t="shared" si="30"/>
        <v>#DIV/0!</v>
      </c>
      <c r="G783" s="31"/>
    </row>
    <row r="784" spans="1:7" ht="12.75" customHeight="1">
      <c r="A784" s="18">
        <v>24</v>
      </c>
      <c r="B784" s="212"/>
      <c r="C784" s="230"/>
      <c r="D784" s="164"/>
      <c r="E784" s="164"/>
      <c r="F784" s="169" t="e">
        <f t="shared" si="30"/>
        <v>#DIV/0!</v>
      </c>
      <c r="G784" s="31"/>
    </row>
    <row r="785" spans="1:7" ht="12.75" customHeight="1">
      <c r="A785" s="18">
        <v>25</v>
      </c>
      <c r="B785" s="212"/>
      <c r="C785" s="230"/>
      <c r="D785" s="164"/>
      <c r="E785" s="164"/>
      <c r="F785" s="169" t="e">
        <f t="shared" si="30"/>
        <v>#DIV/0!</v>
      </c>
      <c r="G785" s="31"/>
    </row>
    <row r="786" spans="1:7" ht="12.75" customHeight="1">
      <c r="A786" s="18">
        <v>26</v>
      </c>
      <c r="B786" s="212"/>
      <c r="C786" s="230"/>
      <c r="D786" s="164"/>
      <c r="E786" s="164"/>
      <c r="F786" s="169" t="e">
        <f t="shared" si="30"/>
        <v>#DIV/0!</v>
      </c>
      <c r="G786" s="31"/>
    </row>
    <row r="787" spans="1:7" ht="12.75" customHeight="1">
      <c r="A787" s="18">
        <v>27</v>
      </c>
      <c r="B787" s="212"/>
      <c r="C787" s="230"/>
      <c r="D787" s="164"/>
      <c r="E787" s="164"/>
      <c r="F787" s="169" t="e">
        <f t="shared" si="30"/>
        <v>#DIV/0!</v>
      </c>
      <c r="G787" s="31"/>
    </row>
    <row r="788" spans="1:7" ht="12.75" customHeight="1">
      <c r="A788" s="18">
        <v>28</v>
      </c>
      <c r="B788" s="212"/>
      <c r="C788" s="230"/>
      <c r="D788" s="164"/>
      <c r="E788" s="164"/>
      <c r="F788" s="169" t="e">
        <f t="shared" si="30"/>
        <v>#DIV/0!</v>
      </c>
      <c r="G788" s="31"/>
    </row>
    <row r="789" spans="1:7" ht="12.75" customHeight="1">
      <c r="A789" s="18">
        <v>29</v>
      </c>
      <c r="B789" s="212"/>
      <c r="C789" s="230"/>
      <c r="D789" s="164"/>
      <c r="E789" s="164"/>
      <c r="F789" s="169" t="e">
        <f t="shared" si="30"/>
        <v>#DIV/0!</v>
      </c>
      <c r="G789" s="31"/>
    </row>
    <row r="790" spans="1:7" ht="12.75" customHeight="1">
      <c r="A790" s="18">
        <v>30</v>
      </c>
      <c r="B790" s="212"/>
      <c r="C790" s="230"/>
      <c r="D790" s="164"/>
      <c r="E790" s="164"/>
      <c r="F790" s="169" t="e">
        <f t="shared" si="30"/>
        <v>#DIV/0!</v>
      </c>
      <c r="G790" s="31" t="s">
        <v>12</v>
      </c>
    </row>
    <row r="791" spans="1:7" ht="12.75" customHeight="1">
      <c r="A791" s="34"/>
      <c r="B791" s="1" t="s">
        <v>27</v>
      </c>
      <c r="C791" s="227"/>
      <c r="D791" s="165"/>
      <c r="E791" s="165"/>
      <c r="F791" s="153" t="e">
        <f t="shared" si="30"/>
        <v>#DIV/0!</v>
      </c>
      <c r="G791" s="31"/>
    </row>
    <row r="792" spans="1:8" ht="13.5" customHeight="1">
      <c r="A792" s="72"/>
      <c r="B792" s="73"/>
      <c r="C792" s="74"/>
      <c r="D792" s="74"/>
      <c r="E792" s="75"/>
      <c r="F792" s="76"/>
      <c r="G792" s="77"/>
      <c r="H792" s="10" t="s">
        <v>12</v>
      </c>
    </row>
    <row r="793" spans="1:7" ht="13.5" customHeight="1">
      <c r="A793" s="47" t="s">
        <v>70</v>
      </c>
      <c r="B793" s="101"/>
      <c r="C793" s="101"/>
      <c r="D793" s="102"/>
      <c r="E793" s="102"/>
      <c r="F793" s="102"/>
      <c r="G793" s="102"/>
    </row>
    <row r="794" spans="1:7" ht="13.5" customHeight="1">
      <c r="A794" s="101"/>
      <c r="B794" s="101"/>
      <c r="C794" s="101"/>
      <c r="D794" s="102"/>
      <c r="E794" s="102"/>
      <c r="F794" s="102"/>
      <c r="G794" s="102"/>
    </row>
    <row r="795" spans="1:7" ht="13.5" customHeight="1">
      <c r="A795" s="47" t="s">
        <v>196</v>
      </c>
      <c r="B795" s="101"/>
      <c r="C795" s="101"/>
      <c r="D795" s="102"/>
      <c r="E795" s="102"/>
      <c r="F795" s="102"/>
      <c r="G795" s="102"/>
    </row>
    <row r="796" spans="1:7" ht="13.5" customHeight="1">
      <c r="A796" s="47" t="s">
        <v>194</v>
      </c>
      <c r="B796" s="101"/>
      <c r="C796" s="101"/>
      <c r="D796" s="102"/>
      <c r="E796" s="102"/>
      <c r="F796" s="102"/>
      <c r="G796" s="102"/>
    </row>
    <row r="797" spans="1:8" ht="36.75" customHeight="1">
      <c r="A797" s="88" t="s">
        <v>37</v>
      </c>
      <c r="B797" s="88" t="s">
        <v>38</v>
      </c>
      <c r="C797" s="88" t="s">
        <v>195</v>
      </c>
      <c r="D797" s="88" t="s">
        <v>114</v>
      </c>
      <c r="E797" s="88" t="s">
        <v>116</v>
      </c>
      <c r="F797" s="184"/>
      <c r="G797" s="104"/>
      <c r="H797" s="10" t="s">
        <v>12</v>
      </c>
    </row>
    <row r="798" spans="1:7" ht="14.25">
      <c r="A798" s="103">
        <v>1</v>
      </c>
      <c r="B798" s="103">
        <v>2</v>
      </c>
      <c r="C798" s="103">
        <v>3</v>
      </c>
      <c r="D798" s="103">
        <v>4</v>
      </c>
      <c r="E798" s="103" t="s">
        <v>115</v>
      </c>
      <c r="F798" s="181"/>
      <c r="G798" s="181"/>
    </row>
    <row r="799" spans="1:7" ht="12.75" customHeight="1">
      <c r="A799" s="18">
        <v>1</v>
      </c>
      <c r="B799" s="212"/>
      <c r="C799" s="182"/>
      <c r="D799" s="182"/>
      <c r="E799" s="182">
        <f>D799-C799</f>
        <v>0</v>
      </c>
      <c r="F799" s="185"/>
      <c r="G799" s="42"/>
    </row>
    <row r="800" spans="1:7" ht="12.75" customHeight="1">
      <c r="A800" s="18">
        <v>2</v>
      </c>
      <c r="B800" s="212"/>
      <c r="C800" s="182"/>
      <c r="D800" s="182"/>
      <c r="E800" s="182">
        <f aca="true" t="shared" si="31" ref="E800:E829">D800-C800</f>
        <v>0</v>
      </c>
      <c r="F800" s="185"/>
      <c r="G800" s="42"/>
    </row>
    <row r="801" spans="1:7" ht="12.75" customHeight="1">
      <c r="A801" s="18">
        <v>3</v>
      </c>
      <c r="B801" s="212"/>
      <c r="C801" s="182"/>
      <c r="D801" s="182"/>
      <c r="E801" s="182">
        <f t="shared" si="31"/>
        <v>0</v>
      </c>
      <c r="F801" s="185"/>
      <c r="G801" s="42"/>
    </row>
    <row r="802" spans="1:7" ht="12.75" customHeight="1">
      <c r="A802" s="18">
        <v>4</v>
      </c>
      <c r="B802" s="212"/>
      <c r="C802" s="182"/>
      <c r="D802" s="182"/>
      <c r="E802" s="182">
        <f t="shared" si="31"/>
        <v>0</v>
      </c>
      <c r="F802" s="185"/>
      <c r="G802" s="42"/>
    </row>
    <row r="803" spans="1:7" ht="12.75" customHeight="1">
      <c r="A803" s="18">
        <v>5</v>
      </c>
      <c r="B803" s="212"/>
      <c r="C803" s="182"/>
      <c r="D803" s="182"/>
      <c r="E803" s="182">
        <f t="shared" si="31"/>
        <v>0</v>
      </c>
      <c r="F803" s="185"/>
      <c r="G803" s="42"/>
    </row>
    <row r="804" spans="1:7" ht="12.75" customHeight="1">
      <c r="A804" s="18">
        <v>6</v>
      </c>
      <c r="B804" s="212"/>
      <c r="C804" s="182"/>
      <c r="D804" s="182"/>
      <c r="E804" s="182">
        <f t="shared" si="31"/>
        <v>0</v>
      </c>
      <c r="F804" s="185"/>
      <c r="G804" s="42"/>
    </row>
    <row r="805" spans="1:7" ht="12.75" customHeight="1">
      <c r="A805" s="18">
        <v>7</v>
      </c>
      <c r="B805" s="212"/>
      <c r="C805" s="182"/>
      <c r="D805" s="182"/>
      <c r="E805" s="182">
        <f t="shared" si="31"/>
        <v>0</v>
      </c>
      <c r="F805" s="185"/>
      <c r="G805" s="42"/>
    </row>
    <row r="806" spans="1:7" ht="12.75" customHeight="1">
      <c r="A806" s="18">
        <v>8</v>
      </c>
      <c r="B806" s="212"/>
      <c r="C806" s="182"/>
      <c r="D806" s="182"/>
      <c r="E806" s="182">
        <f t="shared" si="31"/>
        <v>0</v>
      </c>
      <c r="F806" s="185"/>
      <c r="G806" s="42"/>
    </row>
    <row r="807" spans="1:7" ht="12.75" customHeight="1">
      <c r="A807" s="18">
        <v>9</v>
      </c>
      <c r="B807" s="212"/>
      <c r="C807" s="182"/>
      <c r="D807" s="182"/>
      <c r="E807" s="182">
        <f t="shared" si="31"/>
        <v>0</v>
      </c>
      <c r="F807" s="185"/>
      <c r="G807" s="42"/>
    </row>
    <row r="808" spans="1:7" ht="12.75" customHeight="1">
      <c r="A808" s="18">
        <v>10</v>
      </c>
      <c r="B808" s="212"/>
      <c r="C808" s="182"/>
      <c r="D808" s="182"/>
      <c r="E808" s="182">
        <f t="shared" si="31"/>
        <v>0</v>
      </c>
      <c r="F808" s="185"/>
      <c r="G808" s="42"/>
    </row>
    <row r="809" spans="1:7" ht="12.75" customHeight="1">
      <c r="A809" s="18">
        <v>11</v>
      </c>
      <c r="B809" s="212"/>
      <c r="C809" s="182"/>
      <c r="D809" s="182"/>
      <c r="E809" s="182">
        <f t="shared" si="31"/>
        <v>0</v>
      </c>
      <c r="F809" s="185"/>
      <c r="G809" s="42"/>
    </row>
    <row r="810" spans="1:7" ht="12.75" customHeight="1">
      <c r="A810" s="18">
        <v>12</v>
      </c>
      <c r="B810" s="212"/>
      <c r="C810" s="182"/>
      <c r="D810" s="182"/>
      <c r="E810" s="182">
        <f t="shared" si="31"/>
        <v>0</v>
      </c>
      <c r="F810" s="185"/>
      <c r="G810" s="42"/>
    </row>
    <row r="811" spans="1:7" ht="12.75" customHeight="1">
      <c r="A811" s="18">
        <v>13</v>
      </c>
      <c r="B811" s="212"/>
      <c r="C811" s="182"/>
      <c r="D811" s="182"/>
      <c r="E811" s="182">
        <f t="shared" si="31"/>
        <v>0</v>
      </c>
      <c r="F811" s="185"/>
      <c r="G811" s="42"/>
    </row>
    <row r="812" spans="1:7" ht="12.75" customHeight="1">
      <c r="A812" s="18">
        <v>14</v>
      </c>
      <c r="B812" s="212"/>
      <c r="C812" s="182"/>
      <c r="D812" s="182"/>
      <c r="E812" s="182">
        <f t="shared" si="31"/>
        <v>0</v>
      </c>
      <c r="F812" s="185"/>
      <c r="G812" s="42"/>
    </row>
    <row r="813" spans="1:7" ht="12.75" customHeight="1">
      <c r="A813" s="18">
        <v>15</v>
      </c>
      <c r="B813" s="212"/>
      <c r="C813" s="182"/>
      <c r="D813" s="182"/>
      <c r="E813" s="182">
        <f t="shared" si="31"/>
        <v>0</v>
      </c>
      <c r="F813" s="185"/>
      <c r="G813" s="42"/>
    </row>
    <row r="814" spans="1:7" ht="12.75" customHeight="1">
      <c r="A814" s="18">
        <v>16</v>
      </c>
      <c r="B814" s="212"/>
      <c r="C814" s="182"/>
      <c r="D814" s="182"/>
      <c r="E814" s="182">
        <f t="shared" si="31"/>
        <v>0</v>
      </c>
      <c r="F814" s="185"/>
      <c r="G814" s="42"/>
    </row>
    <row r="815" spans="1:7" ht="12.75" customHeight="1">
      <c r="A815" s="18">
        <v>17</v>
      </c>
      <c r="B815" s="212"/>
      <c r="C815" s="182"/>
      <c r="D815" s="182"/>
      <c r="E815" s="182">
        <f t="shared" si="31"/>
        <v>0</v>
      </c>
      <c r="F815" s="185"/>
      <c r="G815" s="42"/>
    </row>
    <row r="816" spans="1:8" ht="12.75" customHeight="1">
      <c r="A816" s="18">
        <v>18</v>
      </c>
      <c r="B816" s="212"/>
      <c r="C816" s="182"/>
      <c r="D816" s="182"/>
      <c r="E816" s="182">
        <f t="shared" si="31"/>
        <v>0</v>
      </c>
      <c r="F816" s="185"/>
      <c r="G816" s="42"/>
      <c r="H816" s="10" t="s">
        <v>12</v>
      </c>
    </row>
    <row r="817" spans="1:7" ht="12.75" customHeight="1">
      <c r="A817" s="18">
        <v>19</v>
      </c>
      <c r="B817" s="212"/>
      <c r="C817" s="182"/>
      <c r="D817" s="182"/>
      <c r="E817" s="182">
        <f t="shared" si="31"/>
        <v>0</v>
      </c>
      <c r="F817" s="185"/>
      <c r="G817" s="42"/>
    </row>
    <row r="818" spans="1:7" ht="12.75" customHeight="1">
      <c r="A818" s="18">
        <v>20</v>
      </c>
      <c r="B818" s="212"/>
      <c r="C818" s="182"/>
      <c r="D818" s="182"/>
      <c r="E818" s="182">
        <f t="shared" si="31"/>
        <v>0</v>
      </c>
      <c r="F818" s="185"/>
      <c r="G818" s="42"/>
    </row>
    <row r="819" spans="1:7" ht="12.75" customHeight="1">
      <c r="A819" s="18">
        <v>21</v>
      </c>
      <c r="B819" s="212"/>
      <c r="C819" s="182"/>
      <c r="D819" s="182"/>
      <c r="E819" s="182">
        <f t="shared" si="31"/>
        <v>0</v>
      </c>
      <c r="F819" s="185"/>
      <c r="G819" s="42" t="s">
        <v>12</v>
      </c>
    </row>
    <row r="820" spans="1:7" ht="12.75" customHeight="1">
      <c r="A820" s="18">
        <v>22</v>
      </c>
      <c r="B820" s="212"/>
      <c r="C820" s="182"/>
      <c r="D820" s="182"/>
      <c r="E820" s="182">
        <f t="shared" si="31"/>
        <v>0</v>
      </c>
      <c r="F820" s="185"/>
      <c r="G820" s="42"/>
    </row>
    <row r="821" spans="1:7" ht="12.75" customHeight="1">
      <c r="A821" s="18">
        <v>23</v>
      </c>
      <c r="B821" s="212"/>
      <c r="C821" s="182"/>
      <c r="D821" s="182"/>
      <c r="E821" s="182">
        <f t="shared" si="31"/>
        <v>0</v>
      </c>
      <c r="F821" s="185"/>
      <c r="G821" s="42"/>
    </row>
    <row r="822" spans="1:7" ht="12.75" customHeight="1">
      <c r="A822" s="18">
        <v>24</v>
      </c>
      <c r="B822" s="212"/>
      <c r="C822" s="182"/>
      <c r="D822" s="182"/>
      <c r="E822" s="182">
        <f t="shared" si="31"/>
        <v>0</v>
      </c>
      <c r="F822" s="185"/>
      <c r="G822" s="42"/>
    </row>
    <row r="823" spans="1:7" ht="12.75" customHeight="1">
      <c r="A823" s="18">
        <v>25</v>
      </c>
      <c r="B823" s="212"/>
      <c r="C823" s="182"/>
      <c r="D823" s="182"/>
      <c r="E823" s="182">
        <f t="shared" si="31"/>
        <v>0</v>
      </c>
      <c r="F823" s="185"/>
      <c r="G823" s="42"/>
    </row>
    <row r="824" spans="1:7" ht="12.75" customHeight="1">
      <c r="A824" s="18">
        <v>26</v>
      </c>
      <c r="B824" s="212"/>
      <c r="C824" s="182"/>
      <c r="D824" s="182"/>
      <c r="E824" s="182">
        <f t="shared" si="31"/>
        <v>0</v>
      </c>
      <c r="F824" s="185"/>
      <c r="G824" s="42"/>
    </row>
    <row r="825" spans="1:7" ht="12.75" customHeight="1">
      <c r="A825" s="18">
        <v>27</v>
      </c>
      <c r="B825" s="212"/>
      <c r="C825" s="182"/>
      <c r="D825" s="182"/>
      <c r="E825" s="182">
        <f t="shared" si="31"/>
        <v>0</v>
      </c>
      <c r="F825" s="185"/>
      <c r="G825" s="42"/>
    </row>
    <row r="826" spans="1:7" ht="12.75" customHeight="1">
      <c r="A826" s="18">
        <v>28</v>
      </c>
      <c r="B826" s="212"/>
      <c r="C826" s="182"/>
      <c r="D826" s="182"/>
      <c r="E826" s="182">
        <f t="shared" si="31"/>
        <v>0</v>
      </c>
      <c r="F826" s="185"/>
      <c r="G826" s="42"/>
    </row>
    <row r="827" spans="1:7" ht="12.75" customHeight="1">
      <c r="A827" s="18">
        <v>29</v>
      </c>
      <c r="B827" s="212"/>
      <c r="C827" s="182"/>
      <c r="D827" s="182"/>
      <c r="E827" s="182">
        <f t="shared" si="31"/>
        <v>0</v>
      </c>
      <c r="F827" s="185"/>
      <c r="G827" s="42"/>
    </row>
    <row r="828" spans="1:7" ht="12.75" customHeight="1">
      <c r="A828" s="18">
        <v>30</v>
      </c>
      <c r="B828" s="212"/>
      <c r="C828" s="182"/>
      <c r="D828" s="182"/>
      <c r="E828" s="182">
        <f t="shared" si="31"/>
        <v>0</v>
      </c>
      <c r="F828" s="185"/>
      <c r="G828" s="42"/>
    </row>
    <row r="829" spans="1:7" ht="15" customHeight="1">
      <c r="A829" s="34"/>
      <c r="B829" s="1" t="s">
        <v>27</v>
      </c>
      <c r="C829" s="183"/>
      <c r="D829" s="183"/>
      <c r="E829" s="183">
        <f t="shared" si="31"/>
        <v>0</v>
      </c>
      <c r="F829" s="186"/>
      <c r="G829" s="38"/>
    </row>
    <row r="830" spans="1:7" ht="15" customHeight="1">
      <c r="A830" s="40"/>
      <c r="B830" s="2"/>
      <c r="C830" s="179"/>
      <c r="D830" s="180"/>
      <c r="E830" s="180"/>
      <c r="F830" s="180"/>
      <c r="G830" s="38"/>
    </row>
    <row r="831" spans="1:7" ht="15" customHeight="1">
      <c r="A831" s="40"/>
      <c r="B831" s="2"/>
      <c r="C831" s="179"/>
      <c r="D831" s="180"/>
      <c r="E831" s="180"/>
      <c r="F831" s="180"/>
      <c r="G831" s="38"/>
    </row>
    <row r="832" spans="1:7" ht="13.5" customHeight="1">
      <c r="A832" s="47" t="s">
        <v>71</v>
      </c>
      <c r="B832" s="101"/>
      <c r="C832" s="101"/>
      <c r="D832" s="102"/>
      <c r="E832" s="102"/>
      <c r="F832" s="102"/>
      <c r="G832" s="102"/>
    </row>
    <row r="833" spans="1:7" ht="13.5" customHeight="1">
      <c r="A833" s="47" t="s">
        <v>197</v>
      </c>
      <c r="B833" s="101"/>
      <c r="C833" s="101"/>
      <c r="D833" s="102"/>
      <c r="E833" s="102"/>
      <c r="F833" s="102"/>
      <c r="G833" s="102"/>
    </row>
    <row r="834" spans="1:7" ht="42" customHeight="1">
      <c r="A834" s="16" t="s">
        <v>37</v>
      </c>
      <c r="B834" s="16" t="s">
        <v>38</v>
      </c>
      <c r="C834" s="16" t="s">
        <v>198</v>
      </c>
      <c r="D834" s="16" t="s">
        <v>199</v>
      </c>
      <c r="E834" s="16" t="s">
        <v>72</v>
      </c>
      <c r="F834" s="16" t="s">
        <v>73</v>
      </c>
      <c r="G834" s="16" t="s">
        <v>74</v>
      </c>
    </row>
    <row r="835" spans="1:7" ht="14.25">
      <c r="A835" s="103">
        <v>1</v>
      </c>
      <c r="B835" s="103">
        <v>2</v>
      </c>
      <c r="C835" s="103">
        <v>3</v>
      </c>
      <c r="D835" s="103">
        <v>4</v>
      </c>
      <c r="E835" s="103">
        <v>5</v>
      </c>
      <c r="F835" s="103">
        <v>6</v>
      </c>
      <c r="G835" s="103">
        <v>7</v>
      </c>
    </row>
    <row r="836" spans="1:8" ht="12.75" customHeight="1">
      <c r="A836" s="195">
        <v>1</v>
      </c>
      <c r="B836" s="212"/>
      <c r="C836" s="192"/>
      <c r="D836" s="192"/>
      <c r="E836" s="192"/>
      <c r="F836" s="192">
        <f>D836+E836</f>
        <v>0</v>
      </c>
      <c r="G836" s="205" t="e">
        <f>F836/C836</f>
        <v>#DIV/0!</v>
      </c>
      <c r="H836" s="197"/>
    </row>
    <row r="837" spans="1:8" ht="12.75" customHeight="1">
      <c r="A837" s="195">
        <v>2</v>
      </c>
      <c r="B837" s="212"/>
      <c r="C837" s="192"/>
      <c r="D837" s="192"/>
      <c r="E837" s="192"/>
      <c r="F837" s="192">
        <f aca="true" t="shared" si="32" ref="F837:F865">D837+E837</f>
        <v>0</v>
      </c>
      <c r="G837" s="205" t="e">
        <f aca="true" t="shared" si="33" ref="G837:G865">F837/C837</f>
        <v>#DIV/0!</v>
      </c>
      <c r="H837" s="197"/>
    </row>
    <row r="838" spans="1:8" ht="12.75" customHeight="1">
      <c r="A838" s="195">
        <v>3</v>
      </c>
      <c r="B838" s="212"/>
      <c r="C838" s="192"/>
      <c r="D838" s="192"/>
      <c r="E838" s="192"/>
      <c r="F838" s="192">
        <f t="shared" si="32"/>
        <v>0</v>
      </c>
      <c r="G838" s="205" t="e">
        <f t="shared" si="33"/>
        <v>#DIV/0!</v>
      </c>
      <c r="H838" s="197"/>
    </row>
    <row r="839" spans="1:8" ht="12.75" customHeight="1">
      <c r="A839" s="195">
        <v>4</v>
      </c>
      <c r="B839" s="212"/>
      <c r="C839" s="192"/>
      <c r="D839" s="192"/>
      <c r="E839" s="192"/>
      <c r="F839" s="192">
        <f t="shared" si="32"/>
        <v>0</v>
      </c>
      <c r="G839" s="205" t="e">
        <f t="shared" si="33"/>
        <v>#DIV/0!</v>
      </c>
      <c r="H839" s="197"/>
    </row>
    <row r="840" spans="1:8" ht="12.75" customHeight="1">
      <c r="A840" s="195">
        <v>5</v>
      </c>
      <c r="B840" s="212"/>
      <c r="C840" s="192"/>
      <c r="D840" s="192"/>
      <c r="E840" s="192"/>
      <c r="F840" s="192">
        <f t="shared" si="32"/>
        <v>0</v>
      </c>
      <c r="G840" s="205" t="e">
        <f t="shared" si="33"/>
        <v>#DIV/0!</v>
      </c>
      <c r="H840" s="197"/>
    </row>
    <row r="841" spans="1:8" ht="12.75" customHeight="1">
      <c r="A841" s="195">
        <v>6</v>
      </c>
      <c r="B841" s="212"/>
      <c r="C841" s="192"/>
      <c r="D841" s="192"/>
      <c r="E841" s="192"/>
      <c r="F841" s="192">
        <f t="shared" si="32"/>
        <v>0</v>
      </c>
      <c r="G841" s="205" t="e">
        <f t="shared" si="33"/>
        <v>#DIV/0!</v>
      </c>
      <c r="H841" s="197"/>
    </row>
    <row r="842" spans="1:8" ht="12.75" customHeight="1">
      <c r="A842" s="195">
        <v>7</v>
      </c>
      <c r="B842" s="212"/>
      <c r="C842" s="192"/>
      <c r="D842" s="192"/>
      <c r="E842" s="192"/>
      <c r="F842" s="192">
        <f t="shared" si="32"/>
        <v>0</v>
      </c>
      <c r="G842" s="205" t="e">
        <f t="shared" si="33"/>
        <v>#DIV/0!</v>
      </c>
      <c r="H842" s="197"/>
    </row>
    <row r="843" spans="1:8" ht="12.75" customHeight="1">
      <c r="A843" s="195">
        <v>8</v>
      </c>
      <c r="B843" s="212"/>
      <c r="C843" s="192"/>
      <c r="D843" s="192"/>
      <c r="E843" s="192"/>
      <c r="F843" s="192">
        <f t="shared" si="32"/>
        <v>0</v>
      </c>
      <c r="G843" s="205" t="e">
        <f t="shared" si="33"/>
        <v>#DIV/0!</v>
      </c>
      <c r="H843" s="197"/>
    </row>
    <row r="844" spans="1:8" ht="12.75" customHeight="1">
      <c r="A844" s="195">
        <v>9</v>
      </c>
      <c r="B844" s="212"/>
      <c r="C844" s="192"/>
      <c r="D844" s="192"/>
      <c r="E844" s="192"/>
      <c r="F844" s="192">
        <f t="shared" si="32"/>
        <v>0</v>
      </c>
      <c r="G844" s="205" t="e">
        <f t="shared" si="33"/>
        <v>#DIV/0!</v>
      </c>
      <c r="H844" s="197"/>
    </row>
    <row r="845" spans="1:8" ht="12.75" customHeight="1">
      <c r="A845" s="195">
        <v>10</v>
      </c>
      <c r="B845" s="212"/>
      <c r="C845" s="192"/>
      <c r="D845" s="192"/>
      <c r="E845" s="192"/>
      <c r="F845" s="192">
        <f t="shared" si="32"/>
        <v>0</v>
      </c>
      <c r="G845" s="205" t="e">
        <f t="shared" si="33"/>
        <v>#DIV/0!</v>
      </c>
      <c r="H845" s="197"/>
    </row>
    <row r="846" spans="1:8" ht="12.75" customHeight="1">
      <c r="A846" s="195">
        <v>11</v>
      </c>
      <c r="B846" s="212"/>
      <c r="C846" s="192"/>
      <c r="D846" s="192"/>
      <c r="E846" s="192"/>
      <c r="F846" s="192">
        <f t="shared" si="32"/>
        <v>0</v>
      </c>
      <c r="G846" s="205" t="e">
        <f t="shared" si="33"/>
        <v>#DIV/0!</v>
      </c>
      <c r="H846" s="197"/>
    </row>
    <row r="847" spans="1:8" ht="12.75" customHeight="1">
      <c r="A847" s="195">
        <v>12</v>
      </c>
      <c r="B847" s="212"/>
      <c r="C847" s="192"/>
      <c r="D847" s="192"/>
      <c r="E847" s="192"/>
      <c r="F847" s="192">
        <f t="shared" si="32"/>
        <v>0</v>
      </c>
      <c r="G847" s="205" t="e">
        <f t="shared" si="33"/>
        <v>#DIV/0!</v>
      </c>
      <c r="H847" s="197"/>
    </row>
    <row r="848" spans="1:8" ht="12.75" customHeight="1">
      <c r="A848" s="195">
        <v>13</v>
      </c>
      <c r="B848" s="212"/>
      <c r="C848" s="192"/>
      <c r="D848" s="192"/>
      <c r="E848" s="192"/>
      <c r="F848" s="192">
        <f t="shared" si="32"/>
        <v>0</v>
      </c>
      <c r="G848" s="205" t="e">
        <f t="shared" si="33"/>
        <v>#DIV/0!</v>
      </c>
      <c r="H848" s="197"/>
    </row>
    <row r="849" spans="1:8" ht="12.75" customHeight="1">
      <c r="A849" s="195">
        <v>14</v>
      </c>
      <c r="B849" s="212"/>
      <c r="C849" s="192"/>
      <c r="D849" s="192"/>
      <c r="E849" s="192"/>
      <c r="F849" s="192">
        <f t="shared" si="32"/>
        <v>0</v>
      </c>
      <c r="G849" s="205" t="e">
        <f t="shared" si="33"/>
        <v>#DIV/0!</v>
      </c>
      <c r="H849" s="197"/>
    </row>
    <row r="850" spans="1:8" ht="12.75" customHeight="1">
      <c r="A850" s="195">
        <v>15</v>
      </c>
      <c r="B850" s="212"/>
      <c r="C850" s="192"/>
      <c r="D850" s="192"/>
      <c r="E850" s="192"/>
      <c r="F850" s="192">
        <f t="shared" si="32"/>
        <v>0</v>
      </c>
      <c r="G850" s="205" t="e">
        <f t="shared" si="33"/>
        <v>#DIV/0!</v>
      </c>
      <c r="H850" s="197"/>
    </row>
    <row r="851" spans="1:8" ht="12.75" customHeight="1">
      <c r="A851" s="195">
        <v>16</v>
      </c>
      <c r="B851" s="212"/>
      <c r="C851" s="192"/>
      <c r="D851" s="192"/>
      <c r="E851" s="192"/>
      <c r="F851" s="192">
        <f t="shared" si="32"/>
        <v>0</v>
      </c>
      <c r="G851" s="205" t="e">
        <f t="shared" si="33"/>
        <v>#DIV/0!</v>
      </c>
      <c r="H851" s="197"/>
    </row>
    <row r="852" spans="1:8" ht="12.75" customHeight="1">
      <c r="A852" s="195">
        <v>17</v>
      </c>
      <c r="B852" s="212"/>
      <c r="C852" s="192"/>
      <c r="D852" s="192"/>
      <c r="E852" s="192"/>
      <c r="F852" s="192">
        <f t="shared" si="32"/>
        <v>0</v>
      </c>
      <c r="G852" s="205" t="e">
        <f t="shared" si="33"/>
        <v>#DIV/0!</v>
      </c>
      <c r="H852" s="197"/>
    </row>
    <row r="853" spans="1:8" s="229" customFormat="1" ht="12.75" customHeight="1">
      <c r="A853" s="195">
        <v>18</v>
      </c>
      <c r="B853" s="212"/>
      <c r="C853" s="192"/>
      <c r="D853" s="192"/>
      <c r="E853" s="192"/>
      <c r="F853" s="192">
        <f t="shared" si="32"/>
        <v>0</v>
      </c>
      <c r="G853" s="205" t="e">
        <f t="shared" si="33"/>
        <v>#DIV/0!</v>
      </c>
      <c r="H853" s="197"/>
    </row>
    <row r="854" spans="1:8" ht="12.75" customHeight="1">
      <c r="A854" s="195">
        <v>19</v>
      </c>
      <c r="B854" s="212"/>
      <c r="C854" s="192"/>
      <c r="D854" s="192"/>
      <c r="E854" s="192"/>
      <c r="F854" s="192">
        <f t="shared" si="32"/>
        <v>0</v>
      </c>
      <c r="G854" s="205" t="e">
        <f t="shared" si="33"/>
        <v>#DIV/0!</v>
      </c>
      <c r="H854" s="197"/>
    </row>
    <row r="855" spans="1:8" ht="12.75" customHeight="1">
      <c r="A855" s="195">
        <v>20</v>
      </c>
      <c r="B855" s="212"/>
      <c r="C855" s="192"/>
      <c r="D855" s="192"/>
      <c r="E855" s="192"/>
      <c r="F855" s="192">
        <f t="shared" si="32"/>
        <v>0</v>
      </c>
      <c r="G855" s="205" t="e">
        <f t="shared" si="33"/>
        <v>#DIV/0!</v>
      </c>
      <c r="H855" s="197"/>
    </row>
    <row r="856" spans="1:8" ht="12.75" customHeight="1">
      <c r="A856" s="195">
        <v>21</v>
      </c>
      <c r="B856" s="212"/>
      <c r="C856" s="192"/>
      <c r="D856" s="192"/>
      <c r="E856" s="192"/>
      <c r="F856" s="192">
        <f t="shared" si="32"/>
        <v>0</v>
      </c>
      <c r="G856" s="205" t="e">
        <f t="shared" si="33"/>
        <v>#DIV/0!</v>
      </c>
      <c r="H856" s="197"/>
    </row>
    <row r="857" spans="1:8" ht="12.75" customHeight="1">
      <c r="A857" s="195">
        <v>22</v>
      </c>
      <c r="B857" s="212"/>
      <c r="C857" s="192"/>
      <c r="D857" s="192"/>
      <c r="E857" s="192"/>
      <c r="F857" s="192">
        <f t="shared" si="32"/>
        <v>0</v>
      </c>
      <c r="G857" s="205" t="e">
        <f t="shared" si="33"/>
        <v>#DIV/0!</v>
      </c>
      <c r="H857" s="197"/>
    </row>
    <row r="858" spans="1:8" ht="12.75" customHeight="1">
      <c r="A858" s="195">
        <v>23</v>
      </c>
      <c r="B858" s="212"/>
      <c r="C858" s="192"/>
      <c r="D858" s="192"/>
      <c r="E858" s="192"/>
      <c r="F858" s="192">
        <f t="shared" si="32"/>
        <v>0</v>
      </c>
      <c r="G858" s="205" t="e">
        <f t="shared" si="33"/>
        <v>#DIV/0!</v>
      </c>
      <c r="H858" s="197"/>
    </row>
    <row r="859" spans="1:8" ht="12.75" customHeight="1">
      <c r="A859" s="195">
        <v>24</v>
      </c>
      <c r="B859" s="212"/>
      <c r="C859" s="192"/>
      <c r="D859" s="192"/>
      <c r="E859" s="192"/>
      <c r="F859" s="192">
        <f t="shared" si="32"/>
        <v>0</v>
      </c>
      <c r="G859" s="205" t="e">
        <f t="shared" si="33"/>
        <v>#DIV/0!</v>
      </c>
      <c r="H859" s="197"/>
    </row>
    <row r="860" spans="1:8" ht="12.75" customHeight="1">
      <c r="A860" s="195">
        <v>25</v>
      </c>
      <c r="B860" s="212"/>
      <c r="C860" s="192"/>
      <c r="D860" s="192"/>
      <c r="E860" s="192"/>
      <c r="F860" s="192">
        <f t="shared" si="32"/>
        <v>0</v>
      </c>
      <c r="G860" s="205" t="e">
        <f t="shared" si="33"/>
        <v>#DIV/0!</v>
      </c>
      <c r="H860" s="197"/>
    </row>
    <row r="861" spans="1:8" ht="12.75" customHeight="1">
      <c r="A861" s="195">
        <v>26</v>
      </c>
      <c r="B861" s="212"/>
      <c r="C861" s="192"/>
      <c r="D861" s="192"/>
      <c r="E861" s="192"/>
      <c r="F861" s="192">
        <f t="shared" si="32"/>
        <v>0</v>
      </c>
      <c r="G861" s="205" t="e">
        <f t="shared" si="33"/>
        <v>#DIV/0!</v>
      </c>
      <c r="H861" s="197"/>
    </row>
    <row r="862" spans="1:8" ht="12.75" customHeight="1">
      <c r="A862" s="195">
        <v>27</v>
      </c>
      <c r="B862" s="212"/>
      <c r="C862" s="192"/>
      <c r="D862" s="192"/>
      <c r="E862" s="192"/>
      <c r="F862" s="192">
        <f t="shared" si="32"/>
        <v>0</v>
      </c>
      <c r="G862" s="205" t="e">
        <f t="shared" si="33"/>
        <v>#DIV/0!</v>
      </c>
      <c r="H862" s="197"/>
    </row>
    <row r="863" spans="1:8" ht="12.75" customHeight="1">
      <c r="A863" s="195">
        <v>28</v>
      </c>
      <c r="B863" s="212"/>
      <c r="C863" s="192"/>
      <c r="D863" s="192"/>
      <c r="E863" s="192"/>
      <c r="F863" s="192">
        <f t="shared" si="32"/>
        <v>0</v>
      </c>
      <c r="G863" s="205" t="e">
        <f t="shared" si="33"/>
        <v>#DIV/0!</v>
      </c>
      <c r="H863" s="197"/>
    </row>
    <row r="864" spans="1:8" ht="12.75" customHeight="1">
      <c r="A864" s="195">
        <v>29</v>
      </c>
      <c r="B864" s="212"/>
      <c r="C864" s="192"/>
      <c r="D864" s="192"/>
      <c r="E864" s="192"/>
      <c r="F864" s="192">
        <f t="shared" si="32"/>
        <v>0</v>
      </c>
      <c r="G864" s="205" t="e">
        <f t="shared" si="33"/>
        <v>#DIV/0!</v>
      </c>
      <c r="H864" s="197"/>
    </row>
    <row r="865" spans="1:8" ht="12.75" customHeight="1">
      <c r="A865" s="195">
        <v>30</v>
      </c>
      <c r="B865" s="212"/>
      <c r="C865" s="192"/>
      <c r="D865" s="192"/>
      <c r="E865" s="192"/>
      <c r="F865" s="192">
        <f t="shared" si="32"/>
        <v>0</v>
      </c>
      <c r="G865" s="205" t="e">
        <f t="shared" si="33"/>
        <v>#DIV/0!</v>
      </c>
      <c r="H865" s="197"/>
    </row>
    <row r="866" spans="1:7" ht="15" customHeight="1">
      <c r="A866" s="34"/>
      <c r="B866" s="1" t="s">
        <v>27</v>
      </c>
      <c r="C866" s="165"/>
      <c r="D866" s="165"/>
      <c r="E866" s="165"/>
      <c r="F866" s="165">
        <f>D866+E866</f>
        <v>0</v>
      </c>
      <c r="G866" s="39" t="e">
        <f>F866/C866</f>
        <v>#DIV/0!</v>
      </c>
    </row>
    <row r="867" spans="1:7" ht="13.5" customHeight="1">
      <c r="A867" s="72"/>
      <c r="B867" s="73"/>
      <c r="C867" s="74"/>
      <c r="D867" s="74"/>
      <c r="E867" s="75"/>
      <c r="F867" s="76"/>
      <c r="G867" s="77"/>
    </row>
    <row r="868" spans="1:7" ht="13.5" customHeight="1">
      <c r="A868" s="47" t="s">
        <v>75</v>
      </c>
      <c r="B868" s="101"/>
      <c r="C868" s="101"/>
      <c r="D868" s="101"/>
      <c r="E868" s="102"/>
      <c r="F868" s="102"/>
      <c r="G868" s="102"/>
    </row>
    <row r="869" spans="1:7" ht="13.5" customHeight="1">
      <c r="A869" s="47" t="s">
        <v>194</v>
      </c>
      <c r="B869" s="101"/>
      <c r="C869" s="101"/>
      <c r="D869" s="101"/>
      <c r="E869" s="102"/>
      <c r="F869" s="102"/>
      <c r="G869" s="102"/>
    </row>
    <row r="870" spans="1:7" ht="57">
      <c r="A870" s="16" t="s">
        <v>37</v>
      </c>
      <c r="B870" s="16" t="s">
        <v>38</v>
      </c>
      <c r="C870" s="16" t="s">
        <v>200</v>
      </c>
      <c r="D870" s="16" t="s">
        <v>76</v>
      </c>
      <c r="E870" s="16" t="s">
        <v>77</v>
      </c>
      <c r="F870" s="16" t="s">
        <v>78</v>
      </c>
      <c r="G870" s="104"/>
    </row>
    <row r="871" spans="1:7" ht="15">
      <c r="A871" s="103">
        <v>1</v>
      </c>
      <c r="B871" s="103">
        <v>2</v>
      </c>
      <c r="C871" s="103">
        <v>3</v>
      </c>
      <c r="D871" s="103">
        <v>4</v>
      </c>
      <c r="E871" s="103">
        <v>5</v>
      </c>
      <c r="F871" s="103">
        <v>6</v>
      </c>
      <c r="G871" s="104"/>
    </row>
    <row r="872" spans="1:7" ht="12.75" customHeight="1">
      <c r="A872" s="18">
        <v>1</v>
      </c>
      <c r="B872" s="212"/>
      <c r="C872" s="192"/>
      <c r="D872" s="192"/>
      <c r="E872" s="192"/>
      <c r="F872" s="222" t="e">
        <f>E872/C872</f>
        <v>#DIV/0!</v>
      </c>
      <c r="G872" s="31"/>
    </row>
    <row r="873" spans="1:7" ht="12.75" customHeight="1">
      <c r="A873" s="18">
        <v>2</v>
      </c>
      <c r="B873" s="212"/>
      <c r="C873" s="192"/>
      <c r="D873" s="192"/>
      <c r="E873" s="192"/>
      <c r="F873" s="222" t="e">
        <f aca="true" t="shared" si="34" ref="F873:F902">E873/C873</f>
        <v>#DIV/0!</v>
      </c>
      <c r="G873" s="31"/>
    </row>
    <row r="874" spans="1:7" ht="12.75" customHeight="1">
      <c r="A874" s="18">
        <v>3</v>
      </c>
      <c r="B874" s="212"/>
      <c r="C874" s="192"/>
      <c r="D874" s="192"/>
      <c r="E874" s="192"/>
      <c r="F874" s="222" t="e">
        <f t="shared" si="34"/>
        <v>#DIV/0!</v>
      </c>
      <c r="G874" s="31"/>
    </row>
    <row r="875" spans="1:7" ht="12.75" customHeight="1">
      <c r="A875" s="18">
        <v>4</v>
      </c>
      <c r="B875" s="212"/>
      <c r="C875" s="192"/>
      <c r="D875" s="192"/>
      <c r="E875" s="192"/>
      <c r="F875" s="222" t="e">
        <f t="shared" si="34"/>
        <v>#DIV/0!</v>
      </c>
      <c r="G875" s="31"/>
    </row>
    <row r="876" spans="1:7" ht="12.75" customHeight="1">
      <c r="A876" s="18">
        <v>5</v>
      </c>
      <c r="B876" s="212"/>
      <c r="C876" s="192"/>
      <c r="D876" s="192"/>
      <c r="E876" s="192"/>
      <c r="F876" s="222" t="e">
        <f t="shared" si="34"/>
        <v>#DIV/0!</v>
      </c>
      <c r="G876" s="31"/>
    </row>
    <row r="877" spans="1:7" ht="12.75" customHeight="1">
      <c r="A877" s="18">
        <v>6</v>
      </c>
      <c r="B877" s="212"/>
      <c r="C877" s="192"/>
      <c r="D877" s="192"/>
      <c r="E877" s="192"/>
      <c r="F877" s="222" t="e">
        <f t="shared" si="34"/>
        <v>#DIV/0!</v>
      </c>
      <c r="G877" s="31"/>
    </row>
    <row r="878" spans="1:7" ht="12.75" customHeight="1">
      <c r="A878" s="18">
        <v>7</v>
      </c>
      <c r="B878" s="212"/>
      <c r="C878" s="192"/>
      <c r="D878" s="192"/>
      <c r="E878" s="192"/>
      <c r="F878" s="222" t="e">
        <f t="shared" si="34"/>
        <v>#DIV/0!</v>
      </c>
      <c r="G878" s="31"/>
    </row>
    <row r="879" spans="1:7" ht="12.75" customHeight="1">
      <c r="A879" s="18">
        <v>8</v>
      </c>
      <c r="B879" s="212"/>
      <c r="C879" s="192"/>
      <c r="D879" s="192"/>
      <c r="E879" s="192"/>
      <c r="F879" s="222" t="e">
        <f t="shared" si="34"/>
        <v>#DIV/0!</v>
      </c>
      <c r="G879" s="31"/>
    </row>
    <row r="880" spans="1:7" ht="12.75" customHeight="1">
      <c r="A880" s="18">
        <v>9</v>
      </c>
      <c r="B880" s="212"/>
      <c r="C880" s="192"/>
      <c r="D880" s="192"/>
      <c r="E880" s="192"/>
      <c r="F880" s="222" t="e">
        <f t="shared" si="34"/>
        <v>#DIV/0!</v>
      </c>
      <c r="G880" s="31"/>
    </row>
    <row r="881" spans="1:7" ht="12.75" customHeight="1">
      <c r="A881" s="18">
        <v>10</v>
      </c>
      <c r="B881" s="212"/>
      <c r="C881" s="192"/>
      <c r="D881" s="192"/>
      <c r="E881" s="192"/>
      <c r="F881" s="222" t="e">
        <f t="shared" si="34"/>
        <v>#DIV/0!</v>
      </c>
      <c r="G881" s="31"/>
    </row>
    <row r="882" spans="1:7" ht="12.75" customHeight="1">
      <c r="A882" s="18">
        <v>11</v>
      </c>
      <c r="B882" s="212"/>
      <c r="C882" s="192"/>
      <c r="D882" s="192"/>
      <c r="E882" s="192"/>
      <c r="F882" s="222" t="e">
        <f t="shared" si="34"/>
        <v>#DIV/0!</v>
      </c>
      <c r="G882" s="31"/>
    </row>
    <row r="883" spans="1:7" ht="12.75" customHeight="1">
      <c r="A883" s="18">
        <v>12</v>
      </c>
      <c r="B883" s="212"/>
      <c r="C883" s="192"/>
      <c r="D883" s="192"/>
      <c r="E883" s="192"/>
      <c r="F883" s="222" t="e">
        <f t="shared" si="34"/>
        <v>#DIV/0!</v>
      </c>
      <c r="G883" s="31"/>
    </row>
    <row r="884" spans="1:7" ht="12.75" customHeight="1">
      <c r="A884" s="18">
        <v>13</v>
      </c>
      <c r="B884" s="212"/>
      <c r="C884" s="192"/>
      <c r="D884" s="192"/>
      <c r="E884" s="192"/>
      <c r="F884" s="222" t="e">
        <f t="shared" si="34"/>
        <v>#DIV/0!</v>
      </c>
      <c r="G884" s="31"/>
    </row>
    <row r="885" spans="1:7" ht="12.75" customHeight="1">
      <c r="A885" s="18">
        <v>14</v>
      </c>
      <c r="B885" s="212"/>
      <c r="C885" s="192"/>
      <c r="D885" s="192"/>
      <c r="E885" s="192"/>
      <c r="F885" s="222" t="e">
        <f t="shared" si="34"/>
        <v>#DIV/0!</v>
      </c>
      <c r="G885" s="31"/>
    </row>
    <row r="886" spans="1:7" ht="12.75" customHeight="1">
      <c r="A886" s="18">
        <v>15</v>
      </c>
      <c r="B886" s="212"/>
      <c r="C886" s="192"/>
      <c r="D886" s="192"/>
      <c r="E886" s="192"/>
      <c r="F886" s="222" t="e">
        <f t="shared" si="34"/>
        <v>#DIV/0!</v>
      </c>
      <c r="G886" s="31"/>
    </row>
    <row r="887" spans="1:7" ht="12.75" customHeight="1">
      <c r="A887" s="18">
        <v>16</v>
      </c>
      <c r="B887" s="212"/>
      <c r="C887" s="192"/>
      <c r="D887" s="192"/>
      <c r="E887" s="192"/>
      <c r="F887" s="222" t="e">
        <f t="shared" si="34"/>
        <v>#DIV/0!</v>
      </c>
      <c r="G887" s="31"/>
    </row>
    <row r="888" spans="1:7" ht="12.75" customHeight="1">
      <c r="A888" s="18">
        <v>17</v>
      </c>
      <c r="B888" s="212"/>
      <c r="C888" s="192"/>
      <c r="D888" s="192"/>
      <c r="E888" s="192"/>
      <c r="F888" s="222" t="e">
        <f t="shared" si="34"/>
        <v>#DIV/0!</v>
      </c>
      <c r="G888" s="31"/>
    </row>
    <row r="889" spans="1:7" ht="12.75" customHeight="1">
      <c r="A889" s="18">
        <v>18</v>
      </c>
      <c r="B889" s="212"/>
      <c r="C889" s="192"/>
      <c r="D889" s="192"/>
      <c r="E889" s="192"/>
      <c r="F889" s="222" t="e">
        <f t="shared" si="34"/>
        <v>#DIV/0!</v>
      </c>
      <c r="G889" s="31"/>
    </row>
    <row r="890" spans="1:7" ht="12.75" customHeight="1">
      <c r="A890" s="18">
        <v>19</v>
      </c>
      <c r="B890" s="212"/>
      <c r="C890" s="192"/>
      <c r="D890" s="192"/>
      <c r="E890" s="192"/>
      <c r="F890" s="222" t="e">
        <f t="shared" si="34"/>
        <v>#DIV/0!</v>
      </c>
      <c r="G890" s="31"/>
    </row>
    <row r="891" spans="1:7" ht="12.75" customHeight="1">
      <c r="A891" s="18">
        <v>20</v>
      </c>
      <c r="B891" s="212"/>
      <c r="C891" s="192"/>
      <c r="D891" s="192"/>
      <c r="E891" s="192"/>
      <c r="F891" s="222" t="e">
        <f t="shared" si="34"/>
        <v>#DIV/0!</v>
      </c>
      <c r="G891" s="31"/>
    </row>
    <row r="892" spans="1:7" ht="12.75" customHeight="1">
      <c r="A892" s="18">
        <v>21</v>
      </c>
      <c r="B892" s="212"/>
      <c r="C892" s="192"/>
      <c r="D892" s="192"/>
      <c r="E892" s="192"/>
      <c r="F892" s="222" t="e">
        <f t="shared" si="34"/>
        <v>#DIV/0!</v>
      </c>
      <c r="G892" s="31"/>
    </row>
    <row r="893" spans="1:7" ht="12.75" customHeight="1">
      <c r="A893" s="18">
        <v>22</v>
      </c>
      <c r="B893" s="212"/>
      <c r="C893" s="192"/>
      <c r="D893" s="192"/>
      <c r="E893" s="192"/>
      <c r="F893" s="222" t="e">
        <f t="shared" si="34"/>
        <v>#DIV/0!</v>
      </c>
      <c r="G893" s="31"/>
    </row>
    <row r="894" spans="1:7" ht="12.75" customHeight="1">
      <c r="A894" s="18">
        <v>23</v>
      </c>
      <c r="B894" s="212"/>
      <c r="C894" s="192"/>
      <c r="D894" s="192"/>
      <c r="E894" s="192"/>
      <c r="F894" s="222" t="e">
        <f t="shared" si="34"/>
        <v>#DIV/0!</v>
      </c>
      <c r="G894" s="31"/>
    </row>
    <row r="895" spans="1:7" ht="12.75" customHeight="1">
      <c r="A895" s="18">
        <v>24</v>
      </c>
      <c r="B895" s="212"/>
      <c r="C895" s="192"/>
      <c r="D895" s="192"/>
      <c r="E895" s="192"/>
      <c r="F895" s="222" t="e">
        <f t="shared" si="34"/>
        <v>#DIV/0!</v>
      </c>
      <c r="G895" s="31"/>
    </row>
    <row r="896" spans="1:8" ht="12.75" customHeight="1">
      <c r="A896" s="18">
        <v>25</v>
      </c>
      <c r="B896" s="212"/>
      <c r="C896" s="192"/>
      <c r="D896" s="192"/>
      <c r="E896" s="192"/>
      <c r="F896" s="222" t="e">
        <f t="shared" si="34"/>
        <v>#DIV/0!</v>
      </c>
      <c r="G896" s="31"/>
      <c r="H896" s="10" t="s">
        <v>12</v>
      </c>
    </row>
    <row r="897" spans="1:7" ht="12.75" customHeight="1">
      <c r="A897" s="18">
        <v>26</v>
      </c>
      <c r="B897" s="212"/>
      <c r="C897" s="192"/>
      <c r="D897" s="192"/>
      <c r="E897" s="192"/>
      <c r="F897" s="222" t="e">
        <f t="shared" si="34"/>
        <v>#DIV/0!</v>
      </c>
      <c r="G897" s="31"/>
    </row>
    <row r="898" spans="1:7" ht="12.75" customHeight="1">
      <c r="A898" s="18">
        <v>27</v>
      </c>
      <c r="B898" s="212"/>
      <c r="C898" s="192"/>
      <c r="D898" s="192"/>
      <c r="E898" s="192"/>
      <c r="F898" s="222" t="e">
        <f t="shared" si="34"/>
        <v>#DIV/0!</v>
      </c>
      <c r="G898" s="31"/>
    </row>
    <row r="899" spans="1:7" ht="12.75" customHeight="1">
      <c r="A899" s="18">
        <v>28</v>
      </c>
      <c r="B899" s="212"/>
      <c r="C899" s="192"/>
      <c r="D899" s="192"/>
      <c r="E899" s="192"/>
      <c r="F899" s="222" t="e">
        <f t="shared" si="34"/>
        <v>#DIV/0!</v>
      </c>
      <c r="G899" s="31"/>
    </row>
    <row r="900" spans="1:7" ht="12.75" customHeight="1">
      <c r="A900" s="18">
        <v>29</v>
      </c>
      <c r="B900" s="212"/>
      <c r="C900" s="192"/>
      <c r="D900" s="192"/>
      <c r="E900" s="192"/>
      <c r="F900" s="222" t="e">
        <f t="shared" si="34"/>
        <v>#DIV/0!</v>
      </c>
      <c r="G900" s="31"/>
    </row>
    <row r="901" spans="1:7" ht="12.75" customHeight="1">
      <c r="A901" s="18">
        <v>30</v>
      </c>
      <c r="B901" s="212"/>
      <c r="C901" s="192"/>
      <c r="D901" s="192"/>
      <c r="E901" s="192"/>
      <c r="F901" s="222" t="e">
        <f t="shared" si="34"/>
        <v>#DIV/0!</v>
      </c>
      <c r="G901" s="31"/>
    </row>
    <row r="902" spans="1:8" ht="14.25" customHeight="1">
      <c r="A902" s="34"/>
      <c r="B902" s="1" t="s">
        <v>27</v>
      </c>
      <c r="C902" s="165"/>
      <c r="D902" s="165"/>
      <c r="E902" s="165"/>
      <c r="F902" s="174" t="e">
        <f t="shared" si="34"/>
        <v>#DIV/0!</v>
      </c>
      <c r="G902" s="31"/>
      <c r="H902" s="10" t="s">
        <v>12</v>
      </c>
    </row>
    <row r="903" spans="1:7" ht="13.5" customHeight="1">
      <c r="A903" s="105"/>
      <c r="B903" s="3"/>
      <c r="C903" s="4"/>
      <c r="D903" s="106"/>
      <c r="E903" s="107"/>
      <c r="F903" s="106"/>
      <c r="G903" s="134"/>
    </row>
    <row r="904" spans="1:7" ht="13.5" customHeight="1">
      <c r="A904" s="47" t="s">
        <v>79</v>
      </c>
      <c r="B904" s="101"/>
      <c r="C904" s="101"/>
      <c r="D904" s="101"/>
      <c r="E904" s="102"/>
      <c r="F904" s="102"/>
      <c r="G904" s="102"/>
    </row>
    <row r="905" spans="1:7" ht="13.5" customHeight="1">
      <c r="A905" s="47" t="s">
        <v>194</v>
      </c>
      <c r="B905" s="101"/>
      <c r="C905" s="101"/>
      <c r="D905" s="101"/>
      <c r="E905" s="102"/>
      <c r="F905" s="102"/>
      <c r="G905" s="102"/>
    </row>
    <row r="906" spans="1:7" ht="49.5" customHeight="1">
      <c r="A906" s="16" t="s">
        <v>37</v>
      </c>
      <c r="B906" s="16" t="s">
        <v>38</v>
      </c>
      <c r="C906" s="16" t="s">
        <v>200</v>
      </c>
      <c r="D906" s="16" t="s">
        <v>76</v>
      </c>
      <c r="E906" s="16" t="s">
        <v>201</v>
      </c>
      <c r="F906" s="16" t="s">
        <v>202</v>
      </c>
      <c r="G906" s="108"/>
    </row>
    <row r="907" spans="1:7" ht="14.25" customHeight="1">
      <c r="A907" s="103">
        <v>1</v>
      </c>
      <c r="B907" s="103">
        <v>2</v>
      </c>
      <c r="C907" s="103">
        <v>3</v>
      </c>
      <c r="D907" s="103">
        <v>4</v>
      </c>
      <c r="E907" s="103">
        <v>5</v>
      </c>
      <c r="F907" s="103">
        <v>6</v>
      </c>
      <c r="G907" s="108"/>
    </row>
    <row r="908" spans="1:7" ht="12.75" customHeight="1">
      <c r="A908" s="18">
        <v>1</v>
      </c>
      <c r="B908" s="212"/>
      <c r="C908" s="172"/>
      <c r="D908" s="172"/>
      <c r="E908" s="172"/>
      <c r="F908" s="173" t="e">
        <f>E908/C908</f>
        <v>#DIV/0!</v>
      </c>
      <c r="G908" s="31"/>
    </row>
    <row r="909" spans="1:7" ht="12.75" customHeight="1">
      <c r="A909" s="18">
        <v>2</v>
      </c>
      <c r="B909" s="212"/>
      <c r="C909" s="172"/>
      <c r="D909" s="172"/>
      <c r="E909" s="172"/>
      <c r="F909" s="173" t="e">
        <f aca="true" t="shared" si="35" ref="F909:F937">E909/C909</f>
        <v>#DIV/0!</v>
      </c>
      <c r="G909" s="31"/>
    </row>
    <row r="910" spans="1:7" ht="12.75" customHeight="1">
      <c r="A910" s="18">
        <v>3</v>
      </c>
      <c r="B910" s="212"/>
      <c r="C910" s="172"/>
      <c r="D910" s="172"/>
      <c r="E910" s="172"/>
      <c r="F910" s="173" t="e">
        <f t="shared" si="35"/>
        <v>#DIV/0!</v>
      </c>
      <c r="G910" s="31"/>
    </row>
    <row r="911" spans="1:7" ht="12.75" customHeight="1">
      <c r="A911" s="18">
        <v>4</v>
      </c>
      <c r="B911" s="212"/>
      <c r="C911" s="172"/>
      <c r="D911" s="172"/>
      <c r="E911" s="172"/>
      <c r="F911" s="173" t="e">
        <f t="shared" si="35"/>
        <v>#DIV/0!</v>
      </c>
      <c r="G911" s="31"/>
    </row>
    <row r="912" spans="1:7" ht="12.75" customHeight="1">
      <c r="A912" s="18">
        <v>5</v>
      </c>
      <c r="B912" s="212"/>
      <c r="C912" s="172"/>
      <c r="D912" s="172"/>
      <c r="E912" s="172"/>
      <c r="F912" s="173" t="e">
        <f t="shared" si="35"/>
        <v>#DIV/0!</v>
      </c>
      <c r="G912" s="31"/>
    </row>
    <row r="913" spans="1:7" ht="12.75" customHeight="1">
      <c r="A913" s="18">
        <v>6</v>
      </c>
      <c r="B913" s="212"/>
      <c r="C913" s="172"/>
      <c r="D913" s="172"/>
      <c r="E913" s="172"/>
      <c r="F913" s="173" t="e">
        <f t="shared" si="35"/>
        <v>#DIV/0!</v>
      </c>
      <c r="G913" s="31"/>
    </row>
    <row r="914" spans="1:7" ht="12.75" customHeight="1">
      <c r="A914" s="18">
        <v>7</v>
      </c>
      <c r="B914" s="212"/>
      <c r="C914" s="172"/>
      <c r="D914" s="172"/>
      <c r="E914" s="172"/>
      <c r="F914" s="173" t="e">
        <f t="shared" si="35"/>
        <v>#DIV/0!</v>
      </c>
      <c r="G914" s="31"/>
    </row>
    <row r="915" spans="1:7" ht="12.75" customHeight="1">
      <c r="A915" s="18">
        <v>8</v>
      </c>
      <c r="B915" s="212"/>
      <c r="C915" s="172"/>
      <c r="D915" s="172"/>
      <c r="E915" s="172"/>
      <c r="F915" s="173" t="e">
        <f t="shared" si="35"/>
        <v>#DIV/0!</v>
      </c>
      <c r="G915" s="31"/>
    </row>
    <row r="916" spans="1:7" ht="12.75" customHeight="1">
      <c r="A916" s="18">
        <v>9</v>
      </c>
      <c r="B916" s="212"/>
      <c r="C916" s="172"/>
      <c r="D916" s="172"/>
      <c r="E916" s="172"/>
      <c r="F916" s="173" t="e">
        <f t="shared" si="35"/>
        <v>#DIV/0!</v>
      </c>
      <c r="G916" s="31"/>
    </row>
    <row r="917" spans="1:7" ht="12.75" customHeight="1">
      <c r="A917" s="18">
        <v>10</v>
      </c>
      <c r="B917" s="212"/>
      <c r="C917" s="172"/>
      <c r="D917" s="172"/>
      <c r="E917" s="172"/>
      <c r="F917" s="173" t="e">
        <f t="shared" si="35"/>
        <v>#DIV/0!</v>
      </c>
      <c r="G917" s="31"/>
    </row>
    <row r="918" spans="1:7" ht="12.75" customHeight="1">
      <c r="A918" s="18">
        <v>11</v>
      </c>
      <c r="B918" s="212"/>
      <c r="C918" s="172"/>
      <c r="D918" s="172"/>
      <c r="E918" s="172"/>
      <c r="F918" s="173" t="e">
        <f t="shared" si="35"/>
        <v>#DIV/0!</v>
      </c>
      <c r="G918" s="31"/>
    </row>
    <row r="919" spans="1:7" ht="12.75" customHeight="1">
      <c r="A919" s="18">
        <v>12</v>
      </c>
      <c r="B919" s="212"/>
      <c r="C919" s="172"/>
      <c r="D919" s="172"/>
      <c r="E919" s="172"/>
      <c r="F919" s="173" t="e">
        <f t="shared" si="35"/>
        <v>#DIV/0!</v>
      </c>
      <c r="G919" s="31"/>
    </row>
    <row r="920" spans="1:7" ht="12.75" customHeight="1">
      <c r="A920" s="18">
        <v>13</v>
      </c>
      <c r="B920" s="212"/>
      <c r="C920" s="172"/>
      <c r="D920" s="172"/>
      <c r="E920" s="172"/>
      <c r="F920" s="173" t="e">
        <f t="shared" si="35"/>
        <v>#DIV/0!</v>
      </c>
      <c r="G920" s="31"/>
    </row>
    <row r="921" spans="1:7" ht="12.75" customHeight="1">
      <c r="A921" s="18">
        <v>14</v>
      </c>
      <c r="B921" s="212"/>
      <c r="C921" s="172"/>
      <c r="D921" s="172"/>
      <c r="E921" s="172"/>
      <c r="F921" s="173" t="e">
        <f t="shared" si="35"/>
        <v>#DIV/0!</v>
      </c>
      <c r="G921" s="31"/>
    </row>
    <row r="922" spans="1:7" ht="12.75" customHeight="1">
      <c r="A922" s="18">
        <v>15</v>
      </c>
      <c r="B922" s="212"/>
      <c r="C922" s="172"/>
      <c r="D922" s="172"/>
      <c r="E922" s="172"/>
      <c r="F922" s="173" t="e">
        <f t="shared" si="35"/>
        <v>#DIV/0!</v>
      </c>
      <c r="G922" s="31"/>
    </row>
    <row r="923" spans="1:7" ht="12.75" customHeight="1">
      <c r="A923" s="18">
        <v>16</v>
      </c>
      <c r="B923" s="212"/>
      <c r="C923" s="172"/>
      <c r="D923" s="172"/>
      <c r="E923" s="172"/>
      <c r="F923" s="173" t="e">
        <f t="shared" si="35"/>
        <v>#DIV/0!</v>
      </c>
      <c r="G923" s="31"/>
    </row>
    <row r="924" spans="1:7" ht="12.75" customHeight="1">
      <c r="A924" s="18">
        <v>17</v>
      </c>
      <c r="B924" s="212"/>
      <c r="C924" s="172"/>
      <c r="D924" s="172"/>
      <c r="E924" s="172"/>
      <c r="F924" s="173" t="e">
        <f t="shared" si="35"/>
        <v>#DIV/0!</v>
      </c>
      <c r="G924" s="31"/>
    </row>
    <row r="925" spans="1:7" ht="12.75" customHeight="1">
      <c r="A925" s="18">
        <v>18</v>
      </c>
      <c r="B925" s="212"/>
      <c r="C925" s="172"/>
      <c r="D925" s="172"/>
      <c r="E925" s="172"/>
      <c r="F925" s="173" t="e">
        <f t="shared" si="35"/>
        <v>#DIV/0!</v>
      </c>
      <c r="G925" s="31"/>
    </row>
    <row r="926" spans="1:7" ht="12.75" customHeight="1">
      <c r="A926" s="18">
        <v>19</v>
      </c>
      <c r="B926" s="212"/>
      <c r="C926" s="172"/>
      <c r="D926" s="172"/>
      <c r="E926" s="172"/>
      <c r="F926" s="173" t="e">
        <f t="shared" si="35"/>
        <v>#DIV/0!</v>
      </c>
      <c r="G926" s="31"/>
    </row>
    <row r="927" spans="1:7" ht="12.75" customHeight="1">
      <c r="A927" s="18">
        <v>20</v>
      </c>
      <c r="B927" s="212"/>
      <c r="C927" s="172"/>
      <c r="D927" s="172"/>
      <c r="E927" s="172"/>
      <c r="F927" s="173" t="e">
        <f t="shared" si="35"/>
        <v>#DIV/0!</v>
      </c>
      <c r="G927" s="31"/>
    </row>
    <row r="928" spans="1:7" ht="12.75" customHeight="1">
      <c r="A928" s="18">
        <v>21</v>
      </c>
      <c r="B928" s="212"/>
      <c r="C928" s="172"/>
      <c r="D928" s="172"/>
      <c r="E928" s="172"/>
      <c r="F928" s="173" t="e">
        <f t="shared" si="35"/>
        <v>#DIV/0!</v>
      </c>
      <c r="G928" s="31"/>
    </row>
    <row r="929" spans="1:7" ht="12.75" customHeight="1">
      <c r="A929" s="18">
        <v>22</v>
      </c>
      <c r="B929" s="212"/>
      <c r="C929" s="172"/>
      <c r="D929" s="172"/>
      <c r="E929" s="172"/>
      <c r="F929" s="173" t="e">
        <f t="shared" si="35"/>
        <v>#DIV/0!</v>
      </c>
      <c r="G929" s="31"/>
    </row>
    <row r="930" spans="1:7" ht="12.75" customHeight="1">
      <c r="A930" s="18">
        <v>23</v>
      </c>
      <c r="B930" s="212"/>
      <c r="C930" s="172"/>
      <c r="D930" s="172"/>
      <c r="E930" s="172"/>
      <c r="F930" s="173" t="e">
        <f t="shared" si="35"/>
        <v>#DIV/0!</v>
      </c>
      <c r="G930" s="31"/>
    </row>
    <row r="931" spans="1:7" ht="12.75" customHeight="1">
      <c r="A931" s="18">
        <v>24</v>
      </c>
      <c r="B931" s="212"/>
      <c r="C931" s="172"/>
      <c r="D931" s="172"/>
      <c r="E931" s="172"/>
      <c r="F931" s="173" t="e">
        <f t="shared" si="35"/>
        <v>#DIV/0!</v>
      </c>
      <c r="G931" s="31"/>
    </row>
    <row r="932" spans="1:7" ht="12.75" customHeight="1">
      <c r="A932" s="18">
        <v>25</v>
      </c>
      <c r="B932" s="212"/>
      <c r="C932" s="172"/>
      <c r="D932" s="172"/>
      <c r="E932" s="172"/>
      <c r="F932" s="173" t="e">
        <f t="shared" si="35"/>
        <v>#DIV/0!</v>
      </c>
      <c r="G932" s="31"/>
    </row>
    <row r="933" spans="1:7" ht="12.75" customHeight="1">
      <c r="A933" s="18">
        <v>26</v>
      </c>
      <c r="B933" s="212"/>
      <c r="C933" s="172"/>
      <c r="D933" s="172"/>
      <c r="E933" s="172"/>
      <c r="F933" s="173" t="e">
        <f t="shared" si="35"/>
        <v>#DIV/0!</v>
      </c>
      <c r="G933" s="31"/>
    </row>
    <row r="934" spans="1:7" ht="12.75" customHeight="1">
      <c r="A934" s="18">
        <v>27</v>
      </c>
      <c r="B934" s="212"/>
      <c r="C934" s="172"/>
      <c r="D934" s="172"/>
      <c r="E934" s="172"/>
      <c r="F934" s="173" t="e">
        <f t="shared" si="35"/>
        <v>#DIV/0!</v>
      </c>
      <c r="G934" s="31"/>
    </row>
    <row r="935" spans="1:7" ht="12.75" customHeight="1">
      <c r="A935" s="18">
        <v>28</v>
      </c>
      <c r="B935" s="212"/>
      <c r="C935" s="172"/>
      <c r="D935" s="172"/>
      <c r="E935" s="172"/>
      <c r="F935" s="173" t="e">
        <f t="shared" si="35"/>
        <v>#DIV/0!</v>
      </c>
      <c r="G935" s="31"/>
    </row>
    <row r="936" spans="1:7" ht="12.75" customHeight="1">
      <c r="A936" s="18">
        <v>29</v>
      </c>
      <c r="B936" s="212"/>
      <c r="C936" s="172"/>
      <c r="D936" s="172"/>
      <c r="E936" s="172"/>
      <c r="F936" s="173" t="e">
        <f t="shared" si="35"/>
        <v>#DIV/0!</v>
      </c>
      <c r="G936" s="31"/>
    </row>
    <row r="937" spans="1:8" ht="12.75" customHeight="1">
      <c r="A937" s="18">
        <v>30</v>
      </c>
      <c r="B937" s="212"/>
      <c r="C937" s="172"/>
      <c r="D937" s="172"/>
      <c r="E937" s="172"/>
      <c r="F937" s="173" t="e">
        <f t="shared" si="35"/>
        <v>#DIV/0!</v>
      </c>
      <c r="G937" s="31"/>
      <c r="H937" s="10" t="s">
        <v>12</v>
      </c>
    </row>
    <row r="938" spans="1:7" ht="12.75" customHeight="1">
      <c r="A938" s="34"/>
      <c r="B938" s="1" t="s">
        <v>27</v>
      </c>
      <c r="C938" s="165"/>
      <c r="D938" s="165"/>
      <c r="E938" s="165"/>
      <c r="F938" s="174" t="e">
        <f>E938/C938</f>
        <v>#DIV/0!</v>
      </c>
      <c r="G938" s="31"/>
    </row>
    <row r="939" spans="1:7" ht="12.75" customHeight="1">
      <c r="A939" s="40"/>
      <c r="B939" s="2"/>
      <c r="C939" s="180"/>
      <c r="D939" s="180"/>
      <c r="E939" s="180"/>
      <c r="F939" s="186"/>
      <c r="G939" s="31"/>
    </row>
    <row r="940" ht="24" customHeight="1">
      <c r="A940" s="47" t="s">
        <v>80</v>
      </c>
    </row>
    <row r="941" ht="9" customHeight="1"/>
    <row r="942" ht="14.25">
      <c r="A942" s="9" t="s">
        <v>81</v>
      </c>
    </row>
    <row r="943" spans="1:7" ht="30" customHeight="1">
      <c r="A943" s="195" t="s">
        <v>20</v>
      </c>
      <c r="B943" s="195"/>
      <c r="C943" s="196" t="s">
        <v>34</v>
      </c>
      <c r="D943" s="196" t="s">
        <v>35</v>
      </c>
      <c r="E943" s="196" t="s">
        <v>6</v>
      </c>
      <c r="F943" s="196" t="s">
        <v>28</v>
      </c>
      <c r="G943" s="197"/>
    </row>
    <row r="944" spans="1:7" ht="13.5" customHeight="1">
      <c r="A944" s="289">
        <v>1</v>
      </c>
      <c r="B944" s="289">
        <v>2</v>
      </c>
      <c r="C944" s="289">
        <v>3</v>
      </c>
      <c r="D944" s="289">
        <v>4</v>
      </c>
      <c r="E944" s="289" t="s">
        <v>36</v>
      </c>
      <c r="F944" s="289">
        <v>6</v>
      </c>
      <c r="G944" s="197"/>
    </row>
    <row r="945" spans="1:7" ht="27" customHeight="1">
      <c r="A945" s="198">
        <v>1</v>
      </c>
      <c r="B945" s="199" t="s">
        <v>160</v>
      </c>
      <c r="C945" s="204"/>
      <c r="D945" s="204"/>
      <c r="E945" s="200">
        <f>C945-D945</f>
        <v>0</v>
      </c>
      <c r="F945" s="205" t="e">
        <f>E945/C945</f>
        <v>#DIV/0!</v>
      </c>
      <c r="G945" s="206"/>
    </row>
    <row r="946" spans="1:7" ht="42.75">
      <c r="A946" s="198">
        <v>2</v>
      </c>
      <c r="B946" s="199" t="s">
        <v>199</v>
      </c>
      <c r="C946" s="204"/>
      <c r="D946" s="204"/>
      <c r="E946" s="200">
        <f>C946-D946</f>
        <v>0</v>
      </c>
      <c r="F946" s="205" t="e">
        <f>E946/C946</f>
        <v>#DIV/0!</v>
      </c>
      <c r="G946" s="197"/>
    </row>
    <row r="947" spans="1:7" ht="28.5">
      <c r="A947" s="198">
        <v>3</v>
      </c>
      <c r="B947" s="199" t="s">
        <v>203</v>
      </c>
      <c r="C947" s="204"/>
      <c r="D947" s="204"/>
      <c r="E947" s="200">
        <f>C947-D947</f>
        <v>0</v>
      </c>
      <c r="F947" s="205" t="e">
        <f>E947/C947</f>
        <v>#DIV/0!</v>
      </c>
      <c r="G947" s="197"/>
    </row>
    <row r="948" spans="1:7" ht="15.75" customHeight="1">
      <c r="A948" s="198">
        <v>4</v>
      </c>
      <c r="B948" s="207" t="s">
        <v>82</v>
      </c>
      <c r="C948" s="208">
        <f>SUM(C946:C947)</f>
        <v>0</v>
      </c>
      <c r="D948" s="208">
        <f>SUM(D946:D947)</f>
        <v>0</v>
      </c>
      <c r="E948" s="200">
        <f>C948-D948</f>
        <v>0</v>
      </c>
      <c r="F948" s="205" t="e">
        <f>E948/C948</f>
        <v>#DIV/0!</v>
      </c>
      <c r="G948" s="197" t="s">
        <v>12</v>
      </c>
    </row>
    <row r="949" spans="1:6" ht="15.75" customHeight="1">
      <c r="A949" s="32"/>
      <c r="B949" s="121"/>
      <c r="C949" s="188"/>
      <c r="D949" s="188"/>
      <c r="E949" s="65"/>
      <c r="F949" s="65"/>
    </row>
    <row r="950" s="109" customFormat="1" ht="14.25">
      <c r="A950" s="9" t="s">
        <v>204</v>
      </c>
    </row>
    <row r="951" spans="5:7" ht="14.25">
      <c r="E951" s="67" t="s">
        <v>123</v>
      </c>
      <c r="F951" s="110" t="s">
        <v>205</v>
      </c>
      <c r="G951" s="135"/>
    </row>
    <row r="952" spans="1:7" ht="28.5">
      <c r="A952" s="88" t="s">
        <v>20</v>
      </c>
      <c r="B952" s="88" t="s">
        <v>83</v>
      </c>
      <c r="C952" s="88" t="s">
        <v>206</v>
      </c>
      <c r="D952" s="88" t="s">
        <v>42</v>
      </c>
      <c r="E952" s="88" t="s">
        <v>84</v>
      </c>
      <c r="F952" s="88" t="s">
        <v>85</v>
      </c>
      <c r="G952" s="64"/>
    </row>
    <row r="953" spans="1:7" ht="14.25">
      <c r="A953" s="111">
        <v>1</v>
      </c>
      <c r="B953" s="111">
        <v>2</v>
      </c>
      <c r="C953" s="111">
        <v>3</v>
      </c>
      <c r="D953" s="111">
        <v>4</v>
      </c>
      <c r="E953" s="111">
        <v>5</v>
      </c>
      <c r="F953" s="111">
        <v>6</v>
      </c>
      <c r="G953" s="136"/>
    </row>
    <row r="954" spans="1:7" ht="28.5">
      <c r="A954" s="112">
        <v>1</v>
      </c>
      <c r="B954" s="113" t="s">
        <v>86</v>
      </c>
      <c r="C954" s="114">
        <f>C945/2</f>
        <v>0</v>
      </c>
      <c r="D954" s="114"/>
      <c r="E954" s="116"/>
      <c r="F954" s="115" t="e">
        <f>E954/C954</f>
        <v>#DIV/0!</v>
      </c>
      <c r="G954" s="137"/>
    </row>
    <row r="955" spans="1:7" ht="89.25" customHeight="1">
      <c r="A955" s="112">
        <v>2</v>
      </c>
      <c r="B955" s="113" t="s">
        <v>87</v>
      </c>
      <c r="C955" s="114">
        <f>C954</f>
        <v>0</v>
      </c>
      <c r="D955" s="114"/>
      <c r="E955" s="116"/>
      <c r="F955" s="115" t="e">
        <f>E955/C955</f>
        <v>#DIV/0!</v>
      </c>
      <c r="G955" s="138"/>
    </row>
    <row r="956" spans="1:7" ht="15">
      <c r="A956" s="419" t="s">
        <v>10</v>
      </c>
      <c r="B956" s="419"/>
      <c r="C956" s="117">
        <f>SUM(C954:C955)</f>
        <v>0</v>
      </c>
      <c r="D956" s="118">
        <f>SUM(D954:D955)</f>
        <v>0</v>
      </c>
      <c r="E956" s="118">
        <f>SUM(E954:E955)</f>
        <v>0</v>
      </c>
      <c r="F956" s="115" t="e">
        <f>E956/C956</f>
        <v>#DIV/0!</v>
      </c>
      <c r="G956" s="139"/>
    </row>
    <row r="957" spans="1:7" s="132" customFormat="1" ht="22.5" customHeight="1">
      <c r="A957" s="420"/>
      <c r="B957" s="420"/>
      <c r="C957" s="420"/>
      <c r="D957" s="420"/>
      <c r="E957" s="420"/>
      <c r="F957" s="420"/>
      <c r="G957" s="420"/>
    </row>
    <row r="958" spans="1:7" ht="14.25">
      <c r="A958" s="121" t="s">
        <v>88</v>
      </c>
      <c r="B958" s="26"/>
      <c r="C958" s="26"/>
      <c r="D958" s="119"/>
      <c r="E958" s="26"/>
      <c r="F958" s="26"/>
      <c r="G958" s="120"/>
    </row>
    <row r="959" spans="1:7" ht="14.25">
      <c r="A959" s="121"/>
      <c r="B959" s="26"/>
      <c r="C959" s="26"/>
      <c r="D959" s="119"/>
      <c r="E959" s="26"/>
      <c r="F959" s="26"/>
      <c r="G959" s="120"/>
    </row>
    <row r="960" ht="14.25">
      <c r="A960" s="9" t="s">
        <v>89</v>
      </c>
    </row>
    <row r="961" spans="1:6" ht="30" customHeight="1">
      <c r="A961" s="18" t="s">
        <v>20</v>
      </c>
      <c r="B961" s="88" t="s">
        <v>83</v>
      </c>
      <c r="C961" s="52" t="s">
        <v>34</v>
      </c>
      <c r="D961" s="52" t="s">
        <v>35</v>
      </c>
      <c r="E961" s="52" t="s">
        <v>6</v>
      </c>
      <c r="F961" s="52" t="s">
        <v>28</v>
      </c>
    </row>
    <row r="962" spans="1:7" ht="13.5" customHeight="1">
      <c r="A962" s="195">
        <v>1</v>
      </c>
      <c r="B962" s="195">
        <v>2</v>
      </c>
      <c r="C962" s="195">
        <v>3</v>
      </c>
      <c r="D962" s="195">
        <v>4</v>
      </c>
      <c r="E962" s="195" t="s">
        <v>36</v>
      </c>
      <c r="F962" s="195">
        <v>6</v>
      </c>
      <c r="G962" s="197"/>
    </row>
    <row r="963" spans="1:7" ht="27" customHeight="1">
      <c r="A963" s="198">
        <v>1</v>
      </c>
      <c r="B963" s="199" t="s">
        <v>160</v>
      </c>
      <c r="C963" s="200"/>
      <c r="D963" s="200"/>
      <c r="E963" s="200">
        <f>C963-D963</f>
        <v>0</v>
      </c>
      <c r="F963" s="209">
        <v>0</v>
      </c>
      <c r="G963" s="197"/>
    </row>
    <row r="964" spans="1:7" ht="42.75">
      <c r="A964" s="198">
        <v>2</v>
      </c>
      <c r="B964" s="199" t="s">
        <v>199</v>
      </c>
      <c r="C964" s="200"/>
      <c r="D964" s="200"/>
      <c r="E964" s="200">
        <f>C964-D964</f>
        <v>0</v>
      </c>
      <c r="F964" s="205" t="e">
        <f>E964/C964</f>
        <v>#DIV/0!</v>
      </c>
      <c r="G964" s="197"/>
    </row>
    <row r="965" spans="1:7" ht="28.5">
      <c r="A965" s="198">
        <v>3</v>
      </c>
      <c r="B965" s="199" t="s">
        <v>203</v>
      </c>
      <c r="C965" s="200"/>
      <c r="D965" s="200"/>
      <c r="E965" s="200">
        <f>C965-D965</f>
        <v>0</v>
      </c>
      <c r="F965" s="205" t="e">
        <f>E965/C965</f>
        <v>#DIV/0!</v>
      </c>
      <c r="G965" s="197"/>
    </row>
    <row r="966" spans="1:7" ht="15.75" customHeight="1">
      <c r="A966" s="198">
        <v>4</v>
      </c>
      <c r="B966" s="207" t="s">
        <v>82</v>
      </c>
      <c r="C966" s="210">
        <f>SUM(C964:C965)</f>
        <v>0</v>
      </c>
      <c r="D966" s="210">
        <f>SUM(D964:D965)</f>
        <v>0</v>
      </c>
      <c r="E966" s="200">
        <f>C966-D966</f>
        <v>0</v>
      </c>
      <c r="F966" s="211" t="e">
        <f>E966/C966</f>
        <v>#DIV/0!</v>
      </c>
      <c r="G966" s="197"/>
    </row>
    <row r="967" spans="1:6" ht="15.75" customHeight="1">
      <c r="A967" s="32"/>
      <c r="B967" s="121"/>
      <c r="C967" s="85"/>
      <c r="D967" s="85"/>
      <c r="E967" s="65"/>
      <c r="F967" s="38"/>
    </row>
    <row r="968" s="109" customFormat="1" ht="14.25">
      <c r="A968" s="9" t="s">
        <v>207</v>
      </c>
    </row>
    <row r="969" spans="6:8" ht="14.25">
      <c r="F969" s="110"/>
      <c r="G969" s="67" t="s">
        <v>123</v>
      </c>
      <c r="H969" s="187"/>
    </row>
    <row r="970" spans="1:8" ht="57">
      <c r="A970" s="88" t="s">
        <v>140</v>
      </c>
      <c r="B970" s="88" t="s">
        <v>90</v>
      </c>
      <c r="C970" s="88" t="s">
        <v>91</v>
      </c>
      <c r="D970" s="88" t="s">
        <v>92</v>
      </c>
      <c r="E970" s="88" t="s">
        <v>93</v>
      </c>
      <c r="F970" s="88" t="s">
        <v>6</v>
      </c>
      <c r="G970" s="88" t="s">
        <v>85</v>
      </c>
      <c r="H970" s="88" t="s">
        <v>94</v>
      </c>
    </row>
    <row r="971" spans="1:8" ht="14.25">
      <c r="A971" s="123">
        <v>1</v>
      </c>
      <c r="B971" s="123">
        <v>2</v>
      </c>
      <c r="C971" s="123">
        <v>3</v>
      </c>
      <c r="D971" s="123">
        <v>4</v>
      </c>
      <c r="E971" s="123">
        <v>5</v>
      </c>
      <c r="F971" s="123" t="s">
        <v>95</v>
      </c>
      <c r="G971" s="123">
        <v>7</v>
      </c>
      <c r="H971" s="124" t="s">
        <v>96</v>
      </c>
    </row>
    <row r="972" spans="1:8" ht="18" customHeight="1">
      <c r="A972" s="125">
        <f>C963</f>
        <v>0</v>
      </c>
      <c r="B972" s="125">
        <f>D966</f>
        <v>0</v>
      </c>
      <c r="C972" s="126">
        <f>C403</f>
        <v>0</v>
      </c>
      <c r="D972" s="126">
        <f>(C972*750)/100000</f>
        <v>0</v>
      </c>
      <c r="E972" s="140"/>
      <c r="F972" s="126">
        <f>D972-E972</f>
        <v>0</v>
      </c>
      <c r="G972" s="115" t="e">
        <f>E972/A972</f>
        <v>#DIV/0!</v>
      </c>
      <c r="H972" s="126">
        <f>B972-E972</f>
        <v>0</v>
      </c>
    </row>
    <row r="973" spans="1:8" ht="21" customHeight="1">
      <c r="A973" s="141"/>
      <c r="B973" s="141"/>
      <c r="C973" s="142"/>
      <c r="D973" s="142"/>
      <c r="E973" s="143"/>
      <c r="F973" s="142"/>
      <c r="G973" s="144"/>
      <c r="H973" s="142"/>
    </row>
    <row r="974" spans="1:8" s="130" customFormat="1" ht="12.75">
      <c r="A974" s="231" t="s">
        <v>208</v>
      </c>
      <c r="B974" s="232"/>
      <c r="C974" s="232"/>
      <c r="D974" s="232"/>
      <c r="E974" s="232"/>
      <c r="F974" s="232"/>
      <c r="G974" s="232"/>
      <c r="H974" s="232"/>
    </row>
    <row r="975" spans="1:8" s="130" customFormat="1" ht="14.25" customHeight="1">
      <c r="A975" s="231"/>
      <c r="B975" s="232"/>
      <c r="C975" s="232"/>
      <c r="D975" s="232"/>
      <c r="E975" s="232"/>
      <c r="F975" s="232"/>
      <c r="G975" s="232"/>
      <c r="H975" s="232"/>
    </row>
    <row r="976" spans="1:8" s="130" customFormat="1" ht="12.75">
      <c r="A976" s="233" t="s">
        <v>111</v>
      </c>
      <c r="B976" s="232"/>
      <c r="C976" s="232"/>
      <c r="D976" s="232"/>
      <c r="E976" s="232"/>
      <c r="F976" s="232"/>
      <c r="G976" s="232"/>
      <c r="H976" s="232"/>
    </row>
    <row r="977" spans="1:8" s="130" customFormat="1" ht="12.75">
      <c r="A977" s="233"/>
      <c r="B977" s="232"/>
      <c r="C977" s="232"/>
      <c r="D977" s="232"/>
      <c r="E977" s="232"/>
      <c r="F977" s="232"/>
      <c r="G977" s="232"/>
      <c r="H977" s="232"/>
    </row>
    <row r="978" spans="1:8" s="130" customFormat="1" ht="12.75">
      <c r="A978" s="234" t="s">
        <v>138</v>
      </c>
      <c r="B978" s="232"/>
      <c r="C978" s="232"/>
      <c r="D978" s="232"/>
      <c r="E978" s="232"/>
      <c r="F978" s="232"/>
      <c r="G978" s="232"/>
      <c r="H978" s="232"/>
    </row>
    <row r="979" spans="1:8" s="130" customFormat="1" ht="12.75">
      <c r="A979" s="454" t="s">
        <v>209</v>
      </c>
      <c r="B979" s="454"/>
      <c r="C979" s="454"/>
      <c r="D979" s="454"/>
      <c r="E979" s="454"/>
      <c r="F979" s="232"/>
      <c r="G979" s="232"/>
      <c r="H979" s="232"/>
    </row>
    <row r="980" spans="1:8" s="130" customFormat="1" ht="25.5">
      <c r="A980" s="235" t="s">
        <v>129</v>
      </c>
      <c r="B980" s="235" t="s">
        <v>130</v>
      </c>
      <c r="C980" s="235" t="s">
        <v>131</v>
      </c>
      <c r="D980" s="235" t="s">
        <v>132</v>
      </c>
      <c r="E980" s="235" t="s">
        <v>133</v>
      </c>
      <c r="F980" s="232"/>
      <c r="G980" s="232"/>
      <c r="H980" s="232"/>
    </row>
    <row r="981" spans="1:8" s="130" customFormat="1" ht="12.75">
      <c r="A981" s="455" t="s">
        <v>134</v>
      </c>
      <c r="B981" s="236" t="s">
        <v>136</v>
      </c>
      <c r="C981" s="236"/>
      <c r="D981" s="237"/>
      <c r="E981" s="237"/>
      <c r="F981" s="232"/>
      <c r="G981" s="232"/>
      <c r="H981" s="232"/>
    </row>
    <row r="982" spans="1:8" s="130" customFormat="1" ht="12.75">
      <c r="A982" s="455"/>
      <c r="B982" s="236"/>
      <c r="C982" s="236"/>
      <c r="D982" s="238"/>
      <c r="E982" s="238"/>
      <c r="F982" s="232"/>
      <c r="G982" s="232"/>
      <c r="H982" s="232"/>
    </row>
    <row r="983" spans="1:8" s="130" customFormat="1" ht="12.75">
      <c r="A983" s="455"/>
      <c r="B983" s="236" t="s">
        <v>137</v>
      </c>
      <c r="C983" s="236"/>
      <c r="D983" s="238"/>
      <c r="E983" s="239"/>
      <c r="F983" s="232"/>
      <c r="G983" s="232"/>
      <c r="H983" s="232"/>
    </row>
    <row r="984" spans="1:8" s="130" customFormat="1" ht="12.75">
      <c r="A984" s="455"/>
      <c r="B984" s="236"/>
      <c r="C984" s="236"/>
      <c r="D984" s="238"/>
      <c r="E984" s="239"/>
      <c r="F984" s="232"/>
      <c r="G984" s="232"/>
      <c r="H984" s="232"/>
    </row>
    <row r="985" spans="1:8" s="130" customFormat="1" ht="13.5" customHeight="1">
      <c r="A985" s="455"/>
      <c r="B985" s="240" t="s">
        <v>135</v>
      </c>
      <c r="C985" s="241"/>
      <c r="D985" s="242">
        <f>SUM(D981:D984)</f>
        <v>0</v>
      </c>
      <c r="E985" s="242">
        <f>SUM(E981:E984)</f>
        <v>0</v>
      </c>
      <c r="F985" s="232"/>
      <c r="G985" s="232" t="s">
        <v>12</v>
      </c>
      <c r="H985" s="232"/>
    </row>
    <row r="986" spans="1:8" s="130" customFormat="1" ht="13.5" customHeight="1">
      <c r="A986" s="233"/>
      <c r="B986" s="232"/>
      <c r="C986" s="232"/>
      <c r="D986" s="232"/>
      <c r="E986" s="232"/>
      <c r="F986" s="232"/>
      <c r="G986" s="232"/>
      <c r="H986" s="232"/>
    </row>
    <row r="987" spans="1:8" s="130" customFormat="1" ht="12.75">
      <c r="A987" s="233"/>
      <c r="B987" s="232"/>
      <c r="C987" s="232"/>
      <c r="D987" s="232"/>
      <c r="E987" s="232"/>
      <c r="F987" s="232"/>
      <c r="G987" s="232"/>
      <c r="H987" s="232"/>
    </row>
    <row r="988" spans="1:8" s="189" customFormat="1" ht="12.75">
      <c r="A988" s="243" t="s">
        <v>139</v>
      </c>
      <c r="B988" s="244"/>
      <c r="C988" s="244"/>
      <c r="D988" s="244"/>
      <c r="E988" s="244"/>
      <c r="F988" s="244"/>
      <c r="G988" s="244"/>
      <c r="H988" s="245"/>
    </row>
    <row r="989" spans="1:8" s="189" customFormat="1" ht="12.75">
      <c r="A989" s="449" t="s">
        <v>100</v>
      </c>
      <c r="B989" s="451" t="s">
        <v>101</v>
      </c>
      <c r="C989" s="452"/>
      <c r="D989" s="453" t="s">
        <v>102</v>
      </c>
      <c r="E989" s="453"/>
      <c r="F989" s="453" t="s">
        <v>103</v>
      </c>
      <c r="G989" s="453"/>
      <c r="H989" s="245"/>
    </row>
    <row r="990" spans="1:8" s="189" customFormat="1" ht="12.75">
      <c r="A990" s="450"/>
      <c r="B990" s="286" t="s">
        <v>104</v>
      </c>
      <c r="C990" s="287" t="s">
        <v>105</v>
      </c>
      <c r="D990" s="284" t="s">
        <v>104</v>
      </c>
      <c r="E990" s="284" t="s">
        <v>105</v>
      </c>
      <c r="F990" s="284" t="s">
        <v>104</v>
      </c>
      <c r="G990" s="284" t="s">
        <v>105</v>
      </c>
      <c r="H990" s="245"/>
    </row>
    <row r="991" spans="1:8" s="189" customFormat="1" ht="12.75">
      <c r="A991" s="246" t="s">
        <v>112</v>
      </c>
      <c r="B991" s="247"/>
      <c r="C991" s="248"/>
      <c r="D991" s="247"/>
      <c r="E991" s="248"/>
      <c r="F991" s="249" t="e">
        <f>(B991-D991)/B991</f>
        <v>#DIV/0!</v>
      </c>
      <c r="G991" s="249" t="e">
        <f>(C991-E991)/C991</f>
        <v>#DIV/0!</v>
      </c>
      <c r="H991" s="245"/>
    </row>
    <row r="992" spans="1:8" s="189" customFormat="1" ht="12.75">
      <c r="A992" s="250"/>
      <c r="B992" s="244"/>
      <c r="C992" s="244"/>
      <c r="D992" s="244"/>
      <c r="E992" s="244"/>
      <c r="F992" s="244"/>
      <c r="G992" s="244"/>
      <c r="H992" s="245"/>
    </row>
    <row r="993" spans="1:8" s="189" customFormat="1" ht="12.75">
      <c r="A993" s="243" t="s">
        <v>210</v>
      </c>
      <c r="B993" s="244"/>
      <c r="C993" s="244"/>
      <c r="D993" s="244"/>
      <c r="E993" s="244"/>
      <c r="F993" s="244"/>
      <c r="G993" s="244"/>
      <c r="H993" s="245"/>
    </row>
    <row r="994" spans="1:8" s="189" customFormat="1" ht="25.5" customHeight="1">
      <c r="A994" s="448" t="s">
        <v>211</v>
      </c>
      <c r="B994" s="448"/>
      <c r="C994" s="448" t="s">
        <v>212</v>
      </c>
      <c r="D994" s="448"/>
      <c r="E994" s="448" t="s">
        <v>106</v>
      </c>
      <c r="F994" s="448"/>
      <c r="G994" s="244"/>
      <c r="H994" s="245"/>
    </row>
    <row r="995" spans="1:8" s="189" customFormat="1" ht="12.75">
      <c r="A995" s="285" t="s">
        <v>104</v>
      </c>
      <c r="B995" s="285" t="s">
        <v>107</v>
      </c>
      <c r="C995" s="285" t="s">
        <v>104</v>
      </c>
      <c r="D995" s="285" t="s">
        <v>107</v>
      </c>
      <c r="E995" s="285" t="s">
        <v>104</v>
      </c>
      <c r="F995" s="285" t="s">
        <v>108</v>
      </c>
      <c r="G995" s="244"/>
      <c r="H995" s="245" t="s">
        <v>12</v>
      </c>
    </row>
    <row r="996" spans="1:8" s="189" customFormat="1" ht="12.75">
      <c r="A996" s="251">
        <v>1</v>
      </c>
      <c r="B996" s="251">
        <v>2</v>
      </c>
      <c r="C996" s="251">
        <v>3</v>
      </c>
      <c r="D996" s="251">
        <v>4</v>
      </c>
      <c r="E996" s="251">
        <v>5</v>
      </c>
      <c r="F996" s="251">
        <v>6</v>
      </c>
      <c r="G996" s="252"/>
      <c r="H996" s="253"/>
    </row>
    <row r="997" spans="1:8" s="189" customFormat="1" ht="12.75">
      <c r="A997" s="247"/>
      <c r="B997" s="248"/>
      <c r="C997" s="254"/>
      <c r="D997" s="192"/>
      <c r="E997" s="255" t="e">
        <f>C997/A997</f>
        <v>#DIV/0!</v>
      </c>
      <c r="F997" s="255" t="e">
        <f>D997/B997</f>
        <v>#DIV/0!</v>
      </c>
      <c r="G997" s="244"/>
      <c r="H997" s="245"/>
    </row>
    <row r="998" spans="1:8" s="189" customFormat="1" ht="12.75">
      <c r="A998" s="256"/>
      <c r="B998" s="257"/>
      <c r="C998" s="258"/>
      <c r="D998" s="258"/>
      <c r="E998" s="259"/>
      <c r="F998" s="260"/>
      <c r="G998" s="261" t="s">
        <v>12</v>
      </c>
      <c r="H998" s="245" t="s">
        <v>12</v>
      </c>
    </row>
    <row r="999" spans="1:8" s="189" customFormat="1" ht="12.75">
      <c r="A999" s="262" t="s">
        <v>109</v>
      </c>
      <c r="B999" s="244"/>
      <c r="C999" s="244"/>
      <c r="D999" s="244" t="s">
        <v>12</v>
      </c>
      <c r="E999" s="244"/>
      <c r="F999" s="244"/>
      <c r="G999" s="244"/>
      <c r="H999" s="245"/>
    </row>
    <row r="1000" spans="1:8" s="189" customFormat="1" ht="12.75">
      <c r="A1000" s="243"/>
      <c r="B1000" s="244"/>
      <c r="C1000" s="244"/>
      <c r="D1000" s="244"/>
      <c r="E1000" s="244"/>
      <c r="F1000" s="244"/>
      <c r="G1000" s="244"/>
      <c r="H1000" s="245"/>
    </row>
    <row r="1001" spans="1:8" s="189" customFormat="1" ht="12.75">
      <c r="A1001" s="243" t="s">
        <v>127</v>
      </c>
      <c r="B1001" s="244"/>
      <c r="C1001" s="244"/>
      <c r="D1001" s="244"/>
      <c r="E1001" s="244"/>
      <c r="F1001" s="244"/>
      <c r="G1001" s="244"/>
      <c r="H1001" s="245"/>
    </row>
    <row r="1002" spans="1:8" s="189" customFormat="1" ht="12.75">
      <c r="A1002" s="449" t="s">
        <v>100</v>
      </c>
      <c r="B1002" s="451" t="s">
        <v>101</v>
      </c>
      <c r="C1002" s="452"/>
      <c r="D1002" s="453" t="s">
        <v>102</v>
      </c>
      <c r="E1002" s="453"/>
      <c r="F1002" s="453" t="s">
        <v>103</v>
      </c>
      <c r="G1002" s="453"/>
      <c r="H1002" s="245"/>
    </row>
    <row r="1003" spans="1:8" s="189" customFormat="1" ht="12.75">
      <c r="A1003" s="450"/>
      <c r="B1003" s="286" t="s">
        <v>104</v>
      </c>
      <c r="C1003" s="287" t="s">
        <v>105</v>
      </c>
      <c r="D1003" s="284" t="s">
        <v>104</v>
      </c>
      <c r="E1003" s="284" t="s">
        <v>105</v>
      </c>
      <c r="F1003" s="284" t="s">
        <v>104</v>
      </c>
      <c r="G1003" s="284" t="s">
        <v>105</v>
      </c>
      <c r="H1003" s="245"/>
    </row>
    <row r="1004" spans="1:8" s="189" customFormat="1" ht="12.75">
      <c r="A1004" s="263" t="s">
        <v>110</v>
      </c>
      <c r="B1004" s="193"/>
      <c r="C1004" s="192"/>
      <c r="D1004" s="264"/>
      <c r="E1004" s="265"/>
      <c r="F1004" s="249">
        <f>(B1004-D1004)/100</f>
        <v>0</v>
      </c>
      <c r="G1004" s="249">
        <f>(C1004-E1004)/100</f>
        <v>0</v>
      </c>
      <c r="H1004" s="245"/>
    </row>
    <row r="1005" spans="1:8" s="189" customFormat="1" ht="12.75">
      <c r="A1005" s="263" t="s">
        <v>141</v>
      </c>
      <c r="B1005" s="193"/>
      <c r="C1005" s="192"/>
      <c r="D1005" s="264"/>
      <c r="E1005" s="265"/>
      <c r="F1005" s="249">
        <f>(B1005-D1005)/100</f>
        <v>0</v>
      </c>
      <c r="G1005" s="249">
        <f>(C1005-E1005)/100</f>
        <v>0</v>
      </c>
      <c r="H1005" s="245"/>
    </row>
    <row r="1006" spans="1:8" s="189" customFormat="1" ht="12.75">
      <c r="A1006" s="250"/>
      <c r="B1006" s="244"/>
      <c r="C1006" s="244"/>
      <c r="D1006" s="244"/>
      <c r="E1006" s="244"/>
      <c r="F1006" s="244"/>
      <c r="G1006" s="244"/>
      <c r="H1006" s="245"/>
    </row>
    <row r="1007" spans="1:8" s="189" customFormat="1" ht="12.75">
      <c r="A1007" s="243" t="s">
        <v>213</v>
      </c>
      <c r="B1007" s="244"/>
      <c r="C1007" s="244"/>
      <c r="D1007" s="244"/>
      <c r="E1007" s="244"/>
      <c r="F1007" s="244"/>
      <c r="G1007" s="244"/>
      <c r="H1007" s="245"/>
    </row>
    <row r="1008" spans="1:8" s="189" customFormat="1" ht="12.75">
      <c r="A1008" s="448" t="s">
        <v>121</v>
      </c>
      <c r="B1008" s="448"/>
      <c r="C1008" s="448" t="s">
        <v>214</v>
      </c>
      <c r="D1008" s="448"/>
      <c r="E1008" s="448" t="s">
        <v>106</v>
      </c>
      <c r="F1008" s="448"/>
      <c r="G1008" s="244"/>
      <c r="H1008" s="245"/>
    </row>
    <row r="1009" spans="1:8" s="189" customFormat="1" ht="12.75">
      <c r="A1009" s="285" t="s">
        <v>104</v>
      </c>
      <c r="B1009" s="285" t="s">
        <v>107</v>
      </c>
      <c r="C1009" s="285" t="s">
        <v>104</v>
      </c>
      <c r="D1009" s="285" t="s">
        <v>107</v>
      </c>
      <c r="E1009" s="285" t="s">
        <v>104</v>
      </c>
      <c r="F1009" s="285" t="s">
        <v>108</v>
      </c>
      <c r="G1009" s="244"/>
      <c r="H1009" s="245"/>
    </row>
    <row r="1010" spans="1:8" s="189" customFormat="1" ht="12.75">
      <c r="A1010" s="251">
        <v>1</v>
      </c>
      <c r="B1010" s="251">
        <v>2</v>
      </c>
      <c r="C1010" s="251">
        <v>3</v>
      </c>
      <c r="D1010" s="251">
        <v>4</v>
      </c>
      <c r="E1010" s="251">
        <v>5</v>
      </c>
      <c r="F1010" s="251">
        <v>6</v>
      </c>
      <c r="G1010" s="252"/>
      <c r="H1010" s="253"/>
    </row>
    <row r="1011" spans="1:8" s="130" customFormat="1" ht="12.75">
      <c r="A1011" s="193"/>
      <c r="B1011" s="192"/>
      <c r="C1011" s="193"/>
      <c r="D1011" s="192"/>
      <c r="E1011" s="131" t="e">
        <f>C1011/A1011</f>
        <v>#DIV/0!</v>
      </c>
      <c r="F1011" s="131" t="e">
        <f>D1011/B1011</f>
        <v>#DIV/0!</v>
      </c>
      <c r="G1011" s="267" t="s">
        <v>12</v>
      </c>
      <c r="H1011" s="267"/>
    </row>
    <row r="1012" spans="1:8" s="130" customFormat="1" ht="12.75">
      <c r="A1012" s="193"/>
      <c r="B1012" s="192"/>
      <c r="C1012" s="266"/>
      <c r="D1012" s="266"/>
      <c r="E1012" s="266">
        <v>0</v>
      </c>
      <c r="F1012" s="266">
        <v>0</v>
      </c>
      <c r="G1012" s="268"/>
      <c r="H1012" s="268"/>
    </row>
    <row r="1014" ht="14.25">
      <c r="F1014" s="10" t="s">
        <v>12</v>
      </c>
    </row>
  </sheetData>
  <sheetProtection/>
  <mergeCells count="36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0:H70"/>
    <mergeCell ref="A106:H106"/>
    <mergeCell ref="A142:G142"/>
    <mergeCell ref="A177:F177"/>
    <mergeCell ref="A213:G213"/>
    <mergeCell ref="A248:F248"/>
    <mergeCell ref="A956:B956"/>
    <mergeCell ref="A957:G957"/>
    <mergeCell ref="A979:E979"/>
    <mergeCell ref="A981:A985"/>
    <mergeCell ref="A989:A990"/>
    <mergeCell ref="B989:C989"/>
    <mergeCell ref="D989:E989"/>
    <mergeCell ref="F989:G989"/>
    <mergeCell ref="A1008:B1008"/>
    <mergeCell ref="C1008:D1008"/>
    <mergeCell ref="E1008:F1008"/>
    <mergeCell ref="A994:B994"/>
    <mergeCell ref="C994:D994"/>
    <mergeCell ref="E994:F994"/>
    <mergeCell ref="A1002:A1003"/>
    <mergeCell ref="B1002:C1002"/>
    <mergeCell ref="D1002:E1002"/>
    <mergeCell ref="F1002:G1002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04" max="7" man="1"/>
    <brk id="211" max="7" man="1"/>
    <brk id="317" max="7" man="1"/>
    <brk id="441" max="7" man="1"/>
    <brk id="564" max="7" man="1"/>
    <brk id="680" max="7" man="1"/>
    <brk id="792" max="7" man="1"/>
    <brk id="867" max="7" man="1"/>
    <brk id="956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0"/>
  <sheetViews>
    <sheetView tabSelected="1" view="pageBreakPreview" zoomScaleNormal="106" zoomScaleSheetLayoutView="100" zoomScalePageLayoutView="0" workbookViewId="0" topLeftCell="A1">
      <selection activeCell="H92" sqref="H92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7" t="s">
        <v>0</v>
      </c>
      <c r="B1" s="428"/>
      <c r="C1" s="428"/>
      <c r="D1" s="428"/>
      <c r="E1" s="428"/>
      <c r="F1" s="428"/>
      <c r="G1" s="428"/>
      <c r="H1" s="429"/>
    </row>
    <row r="2" spans="1:8" ht="14.25">
      <c r="A2" s="430" t="s">
        <v>1</v>
      </c>
      <c r="B2" s="431"/>
      <c r="C2" s="431"/>
      <c r="D2" s="431"/>
      <c r="E2" s="431"/>
      <c r="F2" s="431"/>
      <c r="G2" s="431"/>
      <c r="H2" s="432"/>
    </row>
    <row r="3" spans="1:8" ht="14.25">
      <c r="A3" s="430" t="s">
        <v>144</v>
      </c>
      <c r="B3" s="431"/>
      <c r="C3" s="431"/>
      <c r="D3" s="431"/>
      <c r="E3" s="431"/>
      <c r="F3" s="431"/>
      <c r="G3" s="431"/>
      <c r="H3" s="43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33" t="s">
        <v>221</v>
      </c>
      <c r="B5" s="434"/>
      <c r="C5" s="434"/>
      <c r="D5" s="434"/>
      <c r="E5" s="434"/>
      <c r="F5" s="434"/>
      <c r="G5" s="434"/>
      <c r="H5" s="43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36" t="s">
        <v>2</v>
      </c>
      <c r="B7" s="436"/>
      <c r="C7" s="436"/>
      <c r="D7" s="436"/>
      <c r="E7" s="436"/>
      <c r="F7" s="436"/>
      <c r="G7" s="436"/>
      <c r="H7" s="436"/>
    </row>
    <row r="8" ht="4.5" customHeight="1"/>
    <row r="9" spans="1:8" ht="14.25">
      <c r="A9" s="436" t="s">
        <v>145</v>
      </c>
      <c r="B9" s="436"/>
      <c r="C9" s="436"/>
      <c r="D9" s="436"/>
      <c r="E9" s="436"/>
      <c r="F9" s="436"/>
      <c r="G9" s="436"/>
      <c r="H9" s="43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>
        <v>905000</v>
      </c>
      <c r="C16" s="213">
        <v>852062</v>
      </c>
      <c r="D16" s="224">
        <f>C16-B16</f>
        <v>-52938</v>
      </c>
      <c r="E16" s="21">
        <f>D16/B16</f>
        <v>-0.058495027624309394</v>
      </c>
    </row>
    <row r="17" spans="1:8" ht="14.25">
      <c r="A17" s="19" t="s">
        <v>9</v>
      </c>
      <c r="B17" s="223">
        <v>640000</v>
      </c>
      <c r="C17" s="214">
        <v>596234</v>
      </c>
      <c r="D17" s="224">
        <f>C17-B17</f>
        <v>-43766</v>
      </c>
      <c r="E17" s="21">
        <f>D17/B17</f>
        <v>-0.068384375</v>
      </c>
      <c r="F17" s="11"/>
      <c r="G17" s="13"/>
      <c r="H17" s="13"/>
    </row>
    <row r="18" spans="1:8" ht="14.25">
      <c r="A18" s="19" t="s">
        <v>128</v>
      </c>
      <c r="B18" s="223">
        <v>4850</v>
      </c>
      <c r="C18" s="214">
        <v>4414</v>
      </c>
      <c r="D18" s="224">
        <f>C18-B18</f>
        <v>-436</v>
      </c>
      <c r="E18" s="21">
        <f>D18/B18</f>
        <v>-0.08989690721649485</v>
      </c>
      <c r="F18" s="11"/>
      <c r="G18" s="13"/>
      <c r="H18" s="13"/>
    </row>
    <row r="19" spans="1:7" ht="14.25">
      <c r="A19" s="19" t="s">
        <v>10</v>
      </c>
      <c r="B19" s="178">
        <f>SUM(B16:B18)</f>
        <v>1549850</v>
      </c>
      <c r="C19" s="178">
        <f>SUM(C16:C18)</f>
        <v>1452710</v>
      </c>
      <c r="D19" s="224">
        <f>C19-B19</f>
        <v>-97140</v>
      </c>
      <c r="E19" s="21">
        <f>D19/B19</f>
        <v>-0.06267703326128335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243</v>
      </c>
      <c r="C23" s="24">
        <v>231</v>
      </c>
      <c r="D23" s="20">
        <f>C23-B23</f>
        <v>-12</v>
      </c>
      <c r="E23" s="21">
        <f>D23/B23</f>
        <v>-0.04938271604938271</v>
      </c>
      <c r="G23" s="10" t="s">
        <v>12</v>
      </c>
    </row>
    <row r="24" spans="1:7" ht="15" customHeight="1">
      <c r="A24" s="23" t="s">
        <v>14</v>
      </c>
      <c r="B24" s="24">
        <v>243</v>
      </c>
      <c r="C24" s="24">
        <v>231</v>
      </c>
      <c r="D24" s="20">
        <f>C24-B24</f>
        <v>-12</v>
      </c>
      <c r="E24" s="21">
        <f>D24/B24</f>
        <v>-0.04938271604938271</v>
      </c>
      <c r="G24" s="10" t="s">
        <v>12</v>
      </c>
    </row>
    <row r="25" spans="1:5" ht="15" customHeight="1">
      <c r="A25" s="23" t="s">
        <v>128</v>
      </c>
      <c r="B25" s="24">
        <v>313</v>
      </c>
      <c r="C25" s="24">
        <v>300</v>
      </c>
      <c r="D25" s="20">
        <f>C25-B25</f>
        <v>-13</v>
      </c>
      <c r="E25" s="21">
        <f>D25/B25</f>
        <v>-0.04153354632587859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17" t="s">
        <v>168</v>
      </c>
      <c r="B27" s="417"/>
      <c r="C27" s="417"/>
      <c r="D27" s="417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219915000</v>
      </c>
      <c r="C29" s="194">
        <v>196826370</v>
      </c>
      <c r="D29" s="20">
        <f>C29-B29</f>
        <v>-23088630</v>
      </c>
      <c r="E29" s="21">
        <f>D29/B29</f>
        <v>-0.10498888206807175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155520000</v>
      </c>
      <c r="C30" s="24">
        <v>137730088</v>
      </c>
      <c r="D30" s="20">
        <f>C30-B30</f>
        <v>-17789912</v>
      </c>
      <c r="E30" s="21">
        <f>D30/B30</f>
        <v>-0.11438986625514404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1518050</v>
      </c>
      <c r="C31" s="24">
        <v>1324113</v>
      </c>
      <c r="D31" s="20">
        <f>C31-B31</f>
        <v>-193937</v>
      </c>
      <c r="E31" s="21">
        <f>D31/B31</f>
        <v>-0.12775402654721518</v>
      </c>
    </row>
    <row r="32" spans="1:7" ht="17.25" customHeight="1">
      <c r="A32" s="19" t="s">
        <v>10</v>
      </c>
      <c r="B32" s="24">
        <f>SUM(B29:B31)</f>
        <v>376953050</v>
      </c>
      <c r="C32" s="24">
        <f>SUM(C29:C31)</f>
        <v>335880571</v>
      </c>
      <c r="D32" s="20">
        <f>C32-B32</f>
        <v>-41072479</v>
      </c>
      <c r="E32" s="21">
        <f>D32/B32</f>
        <v>-0.10895913695352777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18" t="s">
        <v>19</v>
      </c>
      <c r="B34" s="418"/>
      <c r="C34" s="418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356" t="s">
        <v>254</v>
      </c>
      <c r="C38" s="195">
        <v>920</v>
      </c>
      <c r="D38" s="195">
        <v>920</v>
      </c>
      <c r="E38" s="195">
        <f>C38-D38</f>
        <v>0</v>
      </c>
      <c r="F38" s="215">
        <f>E38/C38</f>
        <v>0</v>
      </c>
      <c r="G38" s="31"/>
    </row>
    <row r="39" spans="1:7" ht="12.75" customHeight="1">
      <c r="A39" s="195">
        <v>2</v>
      </c>
      <c r="B39" s="356" t="s">
        <v>255</v>
      </c>
      <c r="C39" s="195">
        <v>187</v>
      </c>
      <c r="D39" s="195">
        <v>187</v>
      </c>
      <c r="E39" s="195">
        <f aca="true" t="shared" si="0" ref="E39:E60">C39-D39</f>
        <v>0</v>
      </c>
      <c r="F39" s="215">
        <f aca="true" t="shared" si="1" ref="F39:F60">E39/C39</f>
        <v>0</v>
      </c>
      <c r="G39" s="31"/>
    </row>
    <row r="40" spans="1:7" ht="12.75" customHeight="1">
      <c r="A40" s="195">
        <v>3</v>
      </c>
      <c r="B40" s="356" t="s">
        <v>256</v>
      </c>
      <c r="C40" s="195">
        <v>413</v>
      </c>
      <c r="D40" s="195">
        <v>413</v>
      </c>
      <c r="E40" s="195">
        <f t="shared" si="0"/>
        <v>0</v>
      </c>
      <c r="F40" s="215">
        <f t="shared" si="1"/>
        <v>0</v>
      </c>
      <c r="G40" s="31"/>
    </row>
    <row r="41" spans="1:7" ht="12.75" customHeight="1">
      <c r="A41" s="195">
        <v>4</v>
      </c>
      <c r="B41" s="356" t="s">
        <v>257</v>
      </c>
      <c r="C41" s="195">
        <v>257</v>
      </c>
      <c r="D41" s="195">
        <v>257</v>
      </c>
      <c r="E41" s="195">
        <f t="shared" si="0"/>
        <v>0</v>
      </c>
      <c r="F41" s="215">
        <f t="shared" si="1"/>
        <v>0</v>
      </c>
      <c r="G41" s="31"/>
    </row>
    <row r="42" spans="1:7" ht="12.75" customHeight="1">
      <c r="A42" s="195">
        <v>5</v>
      </c>
      <c r="B42" s="356" t="s">
        <v>258</v>
      </c>
      <c r="C42" s="195">
        <v>449</v>
      </c>
      <c r="D42" s="195">
        <v>449</v>
      </c>
      <c r="E42" s="195">
        <f t="shared" si="0"/>
        <v>0</v>
      </c>
      <c r="F42" s="215">
        <f t="shared" si="1"/>
        <v>0</v>
      </c>
      <c r="G42" s="31"/>
    </row>
    <row r="43" spans="1:7" ht="12.75" customHeight="1">
      <c r="A43" s="195">
        <v>6</v>
      </c>
      <c r="B43" s="356" t="s">
        <v>259</v>
      </c>
      <c r="C43" s="195">
        <v>481</v>
      </c>
      <c r="D43" s="195">
        <v>481</v>
      </c>
      <c r="E43" s="195">
        <f t="shared" si="0"/>
        <v>0</v>
      </c>
      <c r="F43" s="215">
        <f t="shared" si="1"/>
        <v>0</v>
      </c>
      <c r="G43" s="31"/>
    </row>
    <row r="44" spans="1:7" ht="12.75" customHeight="1">
      <c r="A44" s="195">
        <v>7</v>
      </c>
      <c r="B44" s="356" t="s">
        <v>260</v>
      </c>
      <c r="C44" s="195">
        <v>632</v>
      </c>
      <c r="D44" s="195">
        <v>632</v>
      </c>
      <c r="E44" s="195">
        <f t="shared" si="0"/>
        <v>0</v>
      </c>
      <c r="F44" s="215">
        <f t="shared" si="1"/>
        <v>0</v>
      </c>
      <c r="G44" s="31"/>
    </row>
    <row r="45" spans="1:7" ht="12.75" customHeight="1">
      <c r="A45" s="195">
        <v>8</v>
      </c>
      <c r="B45" s="356" t="s">
        <v>261</v>
      </c>
      <c r="C45" s="195">
        <v>1133</v>
      </c>
      <c r="D45" s="195">
        <v>1133</v>
      </c>
      <c r="E45" s="195">
        <f t="shared" si="0"/>
        <v>0</v>
      </c>
      <c r="F45" s="215">
        <f t="shared" si="1"/>
        <v>0</v>
      </c>
      <c r="G45" s="31"/>
    </row>
    <row r="46" spans="1:7" ht="12.75" customHeight="1">
      <c r="A46" s="195">
        <v>9</v>
      </c>
      <c r="B46" s="356" t="s">
        <v>262</v>
      </c>
      <c r="C46" s="195">
        <v>390</v>
      </c>
      <c r="D46" s="195">
        <v>390</v>
      </c>
      <c r="E46" s="195">
        <f t="shared" si="0"/>
        <v>0</v>
      </c>
      <c r="F46" s="215">
        <f t="shared" si="1"/>
        <v>0</v>
      </c>
      <c r="G46" s="31"/>
    </row>
    <row r="47" spans="1:7" ht="12.75" customHeight="1">
      <c r="A47" s="195">
        <v>10</v>
      </c>
      <c r="B47" s="356" t="s">
        <v>263</v>
      </c>
      <c r="C47" s="195">
        <v>1273</v>
      </c>
      <c r="D47" s="195">
        <v>1273</v>
      </c>
      <c r="E47" s="195">
        <f t="shared" si="0"/>
        <v>0</v>
      </c>
      <c r="F47" s="215">
        <f t="shared" si="1"/>
        <v>0</v>
      </c>
      <c r="G47" s="31"/>
    </row>
    <row r="48" spans="1:7" ht="12.75" customHeight="1">
      <c r="A48" s="195">
        <v>11</v>
      </c>
      <c r="B48" s="356" t="s">
        <v>264</v>
      </c>
      <c r="C48" s="195">
        <v>1019</v>
      </c>
      <c r="D48" s="195">
        <v>1019</v>
      </c>
      <c r="E48" s="195">
        <f t="shared" si="0"/>
        <v>0</v>
      </c>
      <c r="F48" s="215">
        <f t="shared" si="1"/>
        <v>0</v>
      </c>
      <c r="G48" s="31"/>
    </row>
    <row r="49" spans="1:7" ht="12.75" customHeight="1">
      <c r="A49" s="195">
        <v>12</v>
      </c>
      <c r="B49" s="356" t="s">
        <v>265</v>
      </c>
      <c r="C49" s="195">
        <v>549</v>
      </c>
      <c r="D49" s="195">
        <v>549</v>
      </c>
      <c r="E49" s="195">
        <f t="shared" si="0"/>
        <v>0</v>
      </c>
      <c r="F49" s="215">
        <f t="shared" si="1"/>
        <v>0</v>
      </c>
      <c r="G49" s="31"/>
    </row>
    <row r="50" spans="1:7" ht="12.75" customHeight="1">
      <c r="A50" s="195">
        <v>13</v>
      </c>
      <c r="B50" s="356" t="s">
        <v>266</v>
      </c>
      <c r="C50" s="195">
        <v>1072</v>
      </c>
      <c r="D50" s="195">
        <v>1072</v>
      </c>
      <c r="E50" s="195">
        <f t="shared" si="0"/>
        <v>0</v>
      </c>
      <c r="F50" s="215">
        <f t="shared" si="1"/>
        <v>0</v>
      </c>
      <c r="G50" s="31"/>
    </row>
    <row r="51" spans="1:7" ht="12.75" customHeight="1">
      <c r="A51" s="195">
        <v>14</v>
      </c>
      <c r="B51" s="356" t="s">
        <v>267</v>
      </c>
      <c r="C51" s="195">
        <v>301</v>
      </c>
      <c r="D51" s="195">
        <v>301</v>
      </c>
      <c r="E51" s="195">
        <f t="shared" si="0"/>
        <v>0</v>
      </c>
      <c r="F51" s="215">
        <f t="shared" si="1"/>
        <v>0</v>
      </c>
      <c r="G51" s="31"/>
    </row>
    <row r="52" spans="1:7" ht="12.75" customHeight="1">
      <c r="A52" s="195">
        <v>15</v>
      </c>
      <c r="B52" s="356" t="s">
        <v>268</v>
      </c>
      <c r="C52" s="195">
        <v>374</v>
      </c>
      <c r="D52" s="195">
        <v>374</v>
      </c>
      <c r="E52" s="195">
        <f t="shared" si="0"/>
        <v>0</v>
      </c>
      <c r="F52" s="215">
        <f t="shared" si="1"/>
        <v>0</v>
      </c>
      <c r="G52" s="31"/>
    </row>
    <row r="53" spans="1:7" ht="12.75" customHeight="1">
      <c r="A53" s="195">
        <v>16</v>
      </c>
      <c r="B53" s="356" t="s">
        <v>269</v>
      </c>
      <c r="C53" s="195">
        <v>338</v>
      </c>
      <c r="D53" s="195">
        <v>338</v>
      </c>
      <c r="E53" s="195">
        <f t="shared" si="0"/>
        <v>0</v>
      </c>
      <c r="F53" s="215">
        <f t="shared" si="1"/>
        <v>0</v>
      </c>
      <c r="G53" s="31"/>
    </row>
    <row r="54" spans="1:7" ht="12.75" customHeight="1">
      <c r="A54" s="195">
        <v>17</v>
      </c>
      <c r="B54" s="356" t="s">
        <v>270</v>
      </c>
      <c r="C54" s="195">
        <v>430</v>
      </c>
      <c r="D54" s="195">
        <v>430</v>
      </c>
      <c r="E54" s="195">
        <f t="shared" si="0"/>
        <v>0</v>
      </c>
      <c r="F54" s="215">
        <f t="shared" si="1"/>
        <v>0</v>
      </c>
      <c r="G54" s="31"/>
    </row>
    <row r="55" spans="1:7" ht="12.75" customHeight="1">
      <c r="A55" s="195">
        <v>18</v>
      </c>
      <c r="B55" s="356" t="s">
        <v>271</v>
      </c>
      <c r="C55" s="195">
        <v>976</v>
      </c>
      <c r="D55" s="195">
        <v>976</v>
      </c>
      <c r="E55" s="195">
        <f t="shared" si="0"/>
        <v>0</v>
      </c>
      <c r="F55" s="215">
        <f t="shared" si="1"/>
        <v>0</v>
      </c>
      <c r="G55" s="31"/>
    </row>
    <row r="56" spans="1:7" ht="12.75" customHeight="1">
      <c r="A56" s="195">
        <v>19</v>
      </c>
      <c r="B56" s="356" t="s">
        <v>272</v>
      </c>
      <c r="C56" s="195">
        <v>571</v>
      </c>
      <c r="D56" s="195">
        <v>571</v>
      </c>
      <c r="E56" s="195">
        <f t="shared" si="0"/>
        <v>0</v>
      </c>
      <c r="F56" s="215">
        <f t="shared" si="1"/>
        <v>0</v>
      </c>
      <c r="G56" s="31"/>
    </row>
    <row r="57" spans="1:7" ht="12.75" customHeight="1">
      <c r="A57" s="195">
        <v>20</v>
      </c>
      <c r="B57" s="356" t="s">
        <v>273</v>
      </c>
      <c r="C57" s="195">
        <v>685</v>
      </c>
      <c r="D57" s="195">
        <v>685</v>
      </c>
      <c r="E57" s="195">
        <f t="shared" si="0"/>
        <v>0</v>
      </c>
      <c r="F57" s="215">
        <f t="shared" si="1"/>
        <v>0</v>
      </c>
      <c r="G57" s="31"/>
    </row>
    <row r="58" spans="1:7" ht="12.75" customHeight="1">
      <c r="A58" s="195">
        <v>21</v>
      </c>
      <c r="B58" s="356" t="s">
        <v>274</v>
      </c>
      <c r="C58" s="195">
        <v>454</v>
      </c>
      <c r="D58" s="195">
        <v>454</v>
      </c>
      <c r="E58" s="195">
        <f t="shared" si="0"/>
        <v>0</v>
      </c>
      <c r="F58" s="215">
        <f t="shared" si="1"/>
        <v>0</v>
      </c>
      <c r="G58" s="31"/>
    </row>
    <row r="59" spans="1:7" ht="12.75" customHeight="1">
      <c r="A59" s="195">
        <v>22</v>
      </c>
      <c r="B59" s="356" t="s">
        <v>275</v>
      </c>
      <c r="C59" s="195">
        <v>521</v>
      </c>
      <c r="D59" s="195">
        <v>521</v>
      </c>
      <c r="E59" s="195">
        <f t="shared" si="0"/>
        <v>0</v>
      </c>
      <c r="F59" s="215">
        <f t="shared" si="1"/>
        <v>0</v>
      </c>
      <c r="G59" s="31"/>
    </row>
    <row r="60" spans="1:7" ht="17.25" customHeight="1">
      <c r="A60" s="269"/>
      <c r="B60" s="270" t="s">
        <v>27</v>
      </c>
      <c r="C60" s="43">
        <f>SUM(C38:C59)</f>
        <v>13425</v>
      </c>
      <c r="D60" s="43">
        <f>SUM(D38:D59)</f>
        <v>13425</v>
      </c>
      <c r="E60" s="225">
        <f t="shared" si="0"/>
        <v>0</v>
      </c>
      <c r="F60" s="271">
        <f t="shared" si="1"/>
        <v>0</v>
      </c>
      <c r="G60" s="31"/>
    </row>
    <row r="61" spans="1:7" ht="12.75" customHeight="1" hidden="1">
      <c r="A61" s="25"/>
      <c r="B61" s="36"/>
      <c r="C61" s="37"/>
      <c r="D61" s="37"/>
      <c r="E61" s="37"/>
      <c r="F61" s="38"/>
      <c r="G61" s="31"/>
    </row>
    <row r="62" spans="1:8" ht="12.75" customHeight="1" hidden="1">
      <c r="A62" s="416" t="s">
        <v>148</v>
      </c>
      <c r="B62" s="416"/>
      <c r="C62" s="416"/>
      <c r="D62" s="416"/>
      <c r="E62" s="416"/>
      <c r="F62" s="416"/>
      <c r="G62" s="416"/>
      <c r="H62" s="416"/>
    </row>
    <row r="63" spans="1:7" ht="45.75" customHeight="1" hidden="1">
      <c r="A63" s="16" t="s">
        <v>20</v>
      </c>
      <c r="B63" s="16" t="s">
        <v>21</v>
      </c>
      <c r="C63" s="16" t="s">
        <v>22</v>
      </c>
      <c r="D63" s="16" t="s">
        <v>23</v>
      </c>
      <c r="E63" s="29" t="s">
        <v>24</v>
      </c>
      <c r="F63" s="16" t="s">
        <v>25</v>
      </c>
      <c r="G63" s="31"/>
    </row>
    <row r="64" spans="1:7" ht="12.75" customHeight="1" hidden="1">
      <c r="A64" s="16">
        <v>1</v>
      </c>
      <c r="B64" s="16">
        <v>2</v>
      </c>
      <c r="C64" s="16">
        <v>3</v>
      </c>
      <c r="D64" s="16">
        <v>4</v>
      </c>
      <c r="E64" s="16" t="s">
        <v>26</v>
      </c>
      <c r="F64" s="16">
        <v>6</v>
      </c>
      <c r="G64" s="31"/>
    </row>
    <row r="65" spans="1:7" ht="12.75" customHeight="1" hidden="1">
      <c r="A65" s="195">
        <v>1</v>
      </c>
      <c r="B65" s="356" t="s">
        <v>254</v>
      </c>
      <c r="C65" s="195"/>
      <c r="D65" s="195"/>
      <c r="E65" s="195">
        <f>C65-D65</f>
        <v>0</v>
      </c>
      <c r="F65" s="195">
        <v>0</v>
      </c>
      <c r="G65" s="31"/>
    </row>
    <row r="66" spans="1:7" ht="12.75" customHeight="1" hidden="1">
      <c r="A66" s="195">
        <v>2</v>
      </c>
      <c r="B66" s="356" t="s">
        <v>255</v>
      </c>
      <c r="C66" s="195"/>
      <c r="D66" s="195"/>
      <c r="E66" s="195">
        <f aca="true" t="shared" si="2" ref="E66:E87">C66-D66</f>
        <v>0</v>
      </c>
      <c r="F66" s="195">
        <v>0</v>
      </c>
      <c r="G66" s="31"/>
    </row>
    <row r="67" spans="1:7" ht="12.75" customHeight="1" hidden="1">
      <c r="A67" s="195">
        <v>3</v>
      </c>
      <c r="B67" s="356" t="s">
        <v>256</v>
      </c>
      <c r="C67" s="195"/>
      <c r="D67" s="195"/>
      <c r="E67" s="195">
        <f t="shared" si="2"/>
        <v>0</v>
      </c>
      <c r="F67" s="195">
        <v>0</v>
      </c>
      <c r="G67" s="31"/>
    </row>
    <row r="68" spans="1:7" ht="12.75" customHeight="1" hidden="1">
      <c r="A68" s="195">
        <v>4</v>
      </c>
      <c r="B68" s="356" t="s">
        <v>257</v>
      </c>
      <c r="C68" s="195"/>
      <c r="D68" s="195"/>
      <c r="E68" s="195">
        <f t="shared" si="2"/>
        <v>0</v>
      </c>
      <c r="F68" s="195">
        <v>0</v>
      </c>
      <c r="G68" s="31"/>
    </row>
    <row r="69" spans="1:7" ht="12.75" customHeight="1" hidden="1">
      <c r="A69" s="195">
        <v>5</v>
      </c>
      <c r="B69" s="356" t="s">
        <v>258</v>
      </c>
      <c r="C69" s="195"/>
      <c r="D69" s="195"/>
      <c r="E69" s="195">
        <f t="shared" si="2"/>
        <v>0</v>
      </c>
      <c r="F69" s="195">
        <v>0</v>
      </c>
      <c r="G69" s="31"/>
    </row>
    <row r="70" spans="1:7" ht="12.75" customHeight="1" hidden="1">
      <c r="A70" s="195">
        <v>6</v>
      </c>
      <c r="B70" s="356" t="s">
        <v>259</v>
      </c>
      <c r="C70" s="195"/>
      <c r="D70" s="195"/>
      <c r="E70" s="195">
        <f t="shared" si="2"/>
        <v>0</v>
      </c>
      <c r="F70" s="195">
        <v>0</v>
      </c>
      <c r="G70" s="31"/>
    </row>
    <row r="71" spans="1:7" ht="12.75" customHeight="1" hidden="1">
      <c r="A71" s="195">
        <v>7</v>
      </c>
      <c r="B71" s="356" t="s">
        <v>260</v>
      </c>
      <c r="C71" s="195"/>
      <c r="D71" s="195"/>
      <c r="E71" s="195">
        <f t="shared" si="2"/>
        <v>0</v>
      </c>
      <c r="F71" s="195">
        <v>0</v>
      </c>
      <c r="G71" s="31"/>
    </row>
    <row r="72" spans="1:7" ht="12.75" customHeight="1" hidden="1">
      <c r="A72" s="195">
        <v>8</v>
      </c>
      <c r="B72" s="356" t="s">
        <v>261</v>
      </c>
      <c r="C72" s="195"/>
      <c r="D72" s="195"/>
      <c r="E72" s="195">
        <f t="shared" si="2"/>
        <v>0</v>
      </c>
      <c r="F72" s="195">
        <v>0</v>
      </c>
      <c r="G72" s="31"/>
    </row>
    <row r="73" spans="1:7" ht="12.75" customHeight="1" hidden="1">
      <c r="A73" s="195">
        <v>9</v>
      </c>
      <c r="B73" s="356" t="s">
        <v>262</v>
      </c>
      <c r="C73" s="195"/>
      <c r="D73" s="195"/>
      <c r="E73" s="195">
        <f t="shared" si="2"/>
        <v>0</v>
      </c>
      <c r="F73" s="195">
        <v>0</v>
      </c>
      <c r="G73" s="31"/>
    </row>
    <row r="74" spans="1:7" ht="12.75" customHeight="1" hidden="1">
      <c r="A74" s="195">
        <v>10</v>
      </c>
      <c r="B74" s="356" t="s">
        <v>263</v>
      </c>
      <c r="C74" s="195"/>
      <c r="D74" s="195"/>
      <c r="E74" s="195">
        <f t="shared" si="2"/>
        <v>0</v>
      </c>
      <c r="F74" s="195">
        <v>0</v>
      </c>
      <c r="G74" s="31"/>
    </row>
    <row r="75" spans="1:7" ht="12.75" customHeight="1" hidden="1">
      <c r="A75" s="195">
        <v>11</v>
      </c>
      <c r="B75" s="356" t="s">
        <v>264</v>
      </c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 hidden="1">
      <c r="A76" s="195">
        <v>12</v>
      </c>
      <c r="B76" s="356" t="s">
        <v>265</v>
      </c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 hidden="1">
      <c r="A77" s="195">
        <v>13</v>
      </c>
      <c r="B77" s="356" t="s">
        <v>266</v>
      </c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 hidden="1">
      <c r="A78" s="195">
        <v>14</v>
      </c>
      <c r="B78" s="356" t="s">
        <v>267</v>
      </c>
      <c r="C78" s="195"/>
      <c r="D78" s="195"/>
      <c r="E78" s="195">
        <f t="shared" si="2"/>
        <v>0</v>
      </c>
      <c r="F78" s="195">
        <v>0</v>
      </c>
      <c r="G78" s="31"/>
    </row>
    <row r="79" spans="1:8" ht="12.75" customHeight="1" hidden="1">
      <c r="A79" s="195">
        <v>15</v>
      </c>
      <c r="B79" s="356" t="s">
        <v>268</v>
      </c>
      <c r="C79" s="195"/>
      <c r="D79" s="195"/>
      <c r="E79" s="195">
        <f t="shared" si="2"/>
        <v>0</v>
      </c>
      <c r="F79" s="195">
        <v>0</v>
      </c>
      <c r="G79" s="31"/>
      <c r="H79" s="10" t="s">
        <v>12</v>
      </c>
    </row>
    <row r="80" spans="1:7" ht="12.75" customHeight="1" hidden="1">
      <c r="A80" s="195">
        <v>16</v>
      </c>
      <c r="B80" s="356" t="s">
        <v>269</v>
      </c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 hidden="1">
      <c r="A81" s="195">
        <v>17</v>
      </c>
      <c r="B81" s="356" t="s">
        <v>270</v>
      </c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 hidden="1">
      <c r="A82" s="195">
        <v>18</v>
      </c>
      <c r="B82" s="356" t="s">
        <v>271</v>
      </c>
      <c r="C82" s="195"/>
      <c r="D82" s="195"/>
      <c r="E82" s="195">
        <f t="shared" si="2"/>
        <v>0</v>
      </c>
      <c r="F82" s="195"/>
      <c r="G82" s="31"/>
    </row>
    <row r="83" spans="1:7" ht="12.75" customHeight="1" hidden="1">
      <c r="A83" s="195">
        <v>19</v>
      </c>
      <c r="B83" s="356" t="s">
        <v>272</v>
      </c>
      <c r="C83" s="195"/>
      <c r="D83" s="195"/>
      <c r="E83" s="195">
        <f t="shared" si="2"/>
        <v>0</v>
      </c>
      <c r="F83" s="195"/>
      <c r="G83" s="31"/>
    </row>
    <row r="84" spans="1:7" ht="12.75" customHeight="1" hidden="1">
      <c r="A84" s="195">
        <v>20</v>
      </c>
      <c r="B84" s="356" t="s">
        <v>273</v>
      </c>
      <c r="C84" s="195"/>
      <c r="D84" s="195"/>
      <c r="E84" s="195">
        <f t="shared" si="2"/>
        <v>0</v>
      </c>
      <c r="F84" s="195"/>
      <c r="G84" s="31"/>
    </row>
    <row r="85" spans="1:7" ht="12.75" customHeight="1" hidden="1">
      <c r="A85" s="195">
        <v>21</v>
      </c>
      <c r="B85" s="356" t="s">
        <v>274</v>
      </c>
      <c r="C85" s="195"/>
      <c r="D85" s="195"/>
      <c r="E85" s="195">
        <f t="shared" si="2"/>
        <v>0</v>
      </c>
      <c r="F85" s="195"/>
      <c r="G85" s="31"/>
    </row>
    <row r="86" spans="1:7" ht="12.75" customHeight="1" hidden="1">
      <c r="A86" s="195">
        <v>22</v>
      </c>
      <c r="B86" s="356" t="s">
        <v>275</v>
      </c>
      <c r="C86" s="195"/>
      <c r="D86" s="195"/>
      <c r="E86" s="195">
        <f t="shared" si="2"/>
        <v>0</v>
      </c>
      <c r="F86" s="195"/>
      <c r="G86" s="31"/>
    </row>
    <row r="87" spans="1:7" ht="12.75" customHeight="1" hidden="1">
      <c r="A87" s="269"/>
      <c r="B87" s="270" t="s">
        <v>27</v>
      </c>
      <c r="C87" s="225"/>
      <c r="D87" s="225"/>
      <c r="E87" s="225">
        <f t="shared" si="2"/>
        <v>0</v>
      </c>
      <c r="F87" s="225">
        <v>0</v>
      </c>
      <c r="G87" s="31"/>
    </row>
    <row r="88" spans="1:7" ht="12.75" customHeight="1" hidden="1">
      <c r="A88" s="40"/>
      <c r="B88" s="2"/>
      <c r="C88" s="37"/>
      <c r="D88" s="37"/>
      <c r="E88" s="41"/>
      <c r="F88" s="42"/>
      <c r="G88" s="31"/>
    </row>
    <row r="89" spans="1:7" ht="12.75" customHeight="1">
      <c r="A89" s="40"/>
      <c r="B89" s="2"/>
      <c r="C89" s="37"/>
      <c r="D89" s="37"/>
      <c r="E89" s="41"/>
      <c r="F89" s="42"/>
      <c r="G89" s="31"/>
    </row>
    <row r="90" spans="1:8" ht="12.75" customHeight="1">
      <c r="A90" s="416" t="s">
        <v>286</v>
      </c>
      <c r="B90" s="416"/>
      <c r="C90" s="416"/>
      <c r="D90" s="416"/>
      <c r="E90" s="416"/>
      <c r="F90" s="416"/>
      <c r="G90" s="416"/>
      <c r="H90" s="416"/>
    </row>
    <row r="91" spans="1:7" ht="45.75" customHeight="1">
      <c r="A91" s="16" t="s">
        <v>20</v>
      </c>
      <c r="B91" s="16" t="s">
        <v>21</v>
      </c>
      <c r="C91" s="16" t="s">
        <v>22</v>
      </c>
      <c r="D91" s="16" t="s">
        <v>23</v>
      </c>
      <c r="E91" s="29" t="s">
        <v>24</v>
      </c>
      <c r="F91" s="16" t="s">
        <v>25</v>
      </c>
      <c r="G91" s="31"/>
    </row>
    <row r="92" spans="1:7" ht="15" customHeight="1">
      <c r="A92" s="16">
        <v>1</v>
      </c>
      <c r="B92" s="16">
        <v>2</v>
      </c>
      <c r="C92" s="16">
        <v>3</v>
      </c>
      <c r="D92" s="16">
        <v>4</v>
      </c>
      <c r="E92" s="16" t="s">
        <v>26</v>
      </c>
      <c r="F92" s="16">
        <v>6</v>
      </c>
      <c r="G92" s="31"/>
    </row>
    <row r="93" spans="1:7" ht="12.75" customHeight="1">
      <c r="A93" s="18">
        <v>1</v>
      </c>
      <c r="B93" s="356" t="s">
        <v>254</v>
      </c>
      <c r="C93" s="18">
        <v>466</v>
      </c>
      <c r="D93" s="18">
        <v>466</v>
      </c>
      <c r="E93" s="195">
        <f>C93-D93</f>
        <v>0</v>
      </c>
      <c r="F93" s="146">
        <f>E93/C93</f>
        <v>0</v>
      </c>
      <c r="G93" s="31"/>
    </row>
    <row r="94" spans="1:7" ht="12.75" customHeight="1">
      <c r="A94" s="18">
        <v>2</v>
      </c>
      <c r="B94" s="356" t="s">
        <v>255</v>
      </c>
      <c r="C94" s="18">
        <v>119</v>
      </c>
      <c r="D94" s="18">
        <v>119</v>
      </c>
      <c r="E94" s="195">
        <f aca="true" t="shared" si="3" ref="E94:E109">C94-D94</f>
        <v>0</v>
      </c>
      <c r="F94" s="146">
        <f aca="true" t="shared" si="4" ref="F94:F109">E94/C94</f>
        <v>0</v>
      </c>
      <c r="G94" s="31"/>
    </row>
    <row r="95" spans="1:7" ht="12.75" customHeight="1">
      <c r="A95" s="18">
        <v>3</v>
      </c>
      <c r="B95" s="356" t="s">
        <v>256</v>
      </c>
      <c r="C95" s="18">
        <v>289</v>
      </c>
      <c r="D95" s="18">
        <v>289</v>
      </c>
      <c r="E95" s="195">
        <f t="shared" si="3"/>
        <v>0</v>
      </c>
      <c r="F95" s="146">
        <f t="shared" si="4"/>
        <v>0</v>
      </c>
      <c r="G95" s="31"/>
    </row>
    <row r="96" spans="1:7" ht="12.75" customHeight="1">
      <c r="A96" s="18">
        <v>4</v>
      </c>
      <c r="B96" s="356" t="s">
        <v>257</v>
      </c>
      <c r="C96" s="18">
        <v>163</v>
      </c>
      <c r="D96" s="18">
        <v>163</v>
      </c>
      <c r="E96" s="195">
        <f t="shared" si="3"/>
        <v>0</v>
      </c>
      <c r="F96" s="146">
        <f t="shared" si="4"/>
        <v>0</v>
      </c>
      <c r="G96" s="31"/>
    </row>
    <row r="97" spans="1:7" ht="12.75" customHeight="1">
      <c r="A97" s="18">
        <v>5</v>
      </c>
      <c r="B97" s="356" t="s">
        <v>258</v>
      </c>
      <c r="C97" s="18">
        <v>225</v>
      </c>
      <c r="D97" s="18">
        <v>225</v>
      </c>
      <c r="E97" s="195">
        <f t="shared" si="3"/>
        <v>0</v>
      </c>
      <c r="F97" s="146">
        <f t="shared" si="4"/>
        <v>0</v>
      </c>
      <c r="G97" s="31"/>
    </row>
    <row r="98" spans="1:7" ht="12.75" customHeight="1">
      <c r="A98" s="18">
        <v>6</v>
      </c>
      <c r="B98" s="356" t="s">
        <v>259</v>
      </c>
      <c r="C98" s="18">
        <v>236</v>
      </c>
      <c r="D98" s="18">
        <v>236</v>
      </c>
      <c r="E98" s="195">
        <f t="shared" si="3"/>
        <v>0</v>
      </c>
      <c r="F98" s="146">
        <f t="shared" si="4"/>
        <v>0</v>
      </c>
      <c r="G98" s="31"/>
    </row>
    <row r="99" spans="1:7" ht="12.75" customHeight="1">
      <c r="A99" s="18">
        <v>7</v>
      </c>
      <c r="B99" s="356" t="s">
        <v>260</v>
      </c>
      <c r="C99" s="18">
        <v>240</v>
      </c>
      <c r="D99" s="18">
        <v>240</v>
      </c>
      <c r="E99" s="195">
        <f t="shared" si="3"/>
        <v>0</v>
      </c>
      <c r="F99" s="146">
        <f t="shared" si="4"/>
        <v>0</v>
      </c>
      <c r="G99" s="31"/>
    </row>
    <row r="100" spans="1:7" ht="12.75" customHeight="1">
      <c r="A100" s="18">
        <v>8</v>
      </c>
      <c r="B100" s="356" t="s">
        <v>261</v>
      </c>
      <c r="C100" s="18">
        <v>465</v>
      </c>
      <c r="D100" s="18">
        <v>465</v>
      </c>
      <c r="E100" s="195">
        <f t="shared" si="3"/>
        <v>0</v>
      </c>
      <c r="F100" s="146">
        <f t="shared" si="4"/>
        <v>0</v>
      </c>
      <c r="G100" s="31"/>
    </row>
    <row r="101" spans="1:7" ht="12.75" customHeight="1">
      <c r="A101" s="18">
        <v>9</v>
      </c>
      <c r="B101" s="356" t="s">
        <v>262</v>
      </c>
      <c r="C101" s="18">
        <v>166</v>
      </c>
      <c r="D101" s="18">
        <v>166</v>
      </c>
      <c r="E101" s="195">
        <f t="shared" si="3"/>
        <v>0</v>
      </c>
      <c r="F101" s="146">
        <f t="shared" si="4"/>
        <v>0</v>
      </c>
      <c r="G101" s="31"/>
    </row>
    <row r="102" spans="1:7" ht="12.75" customHeight="1">
      <c r="A102" s="18">
        <v>10</v>
      </c>
      <c r="B102" s="356" t="s">
        <v>263</v>
      </c>
      <c r="C102" s="18">
        <v>530</v>
      </c>
      <c r="D102" s="18">
        <v>530</v>
      </c>
      <c r="E102" s="195">
        <f t="shared" si="3"/>
        <v>0</v>
      </c>
      <c r="F102" s="146">
        <f t="shared" si="4"/>
        <v>0</v>
      </c>
      <c r="G102" s="31"/>
    </row>
    <row r="103" spans="1:7" ht="12.75" customHeight="1">
      <c r="A103" s="18">
        <v>11</v>
      </c>
      <c r="B103" s="356" t="s">
        <v>264</v>
      </c>
      <c r="C103" s="18">
        <v>491</v>
      </c>
      <c r="D103" s="18">
        <v>491</v>
      </c>
      <c r="E103" s="195">
        <f t="shared" si="3"/>
        <v>0</v>
      </c>
      <c r="F103" s="146">
        <f t="shared" si="4"/>
        <v>0</v>
      </c>
      <c r="G103" s="31"/>
    </row>
    <row r="104" spans="1:7" ht="12.75" customHeight="1">
      <c r="A104" s="18">
        <v>12</v>
      </c>
      <c r="B104" s="356" t="s">
        <v>265</v>
      </c>
      <c r="C104" s="18">
        <v>273</v>
      </c>
      <c r="D104" s="18">
        <v>273</v>
      </c>
      <c r="E104" s="195">
        <f t="shared" si="3"/>
        <v>0</v>
      </c>
      <c r="F104" s="146">
        <f t="shared" si="4"/>
        <v>0</v>
      </c>
      <c r="G104" s="31"/>
    </row>
    <row r="105" spans="1:7" ht="12.75" customHeight="1">
      <c r="A105" s="18">
        <v>13</v>
      </c>
      <c r="B105" s="356" t="s">
        <v>266</v>
      </c>
      <c r="C105" s="18">
        <v>584</v>
      </c>
      <c r="D105" s="18">
        <v>584</v>
      </c>
      <c r="E105" s="195">
        <f t="shared" si="3"/>
        <v>0</v>
      </c>
      <c r="F105" s="146">
        <f t="shared" si="4"/>
        <v>0</v>
      </c>
      <c r="G105" s="31"/>
    </row>
    <row r="106" spans="1:7" ht="12.75" customHeight="1">
      <c r="A106" s="18">
        <v>14</v>
      </c>
      <c r="B106" s="356" t="s">
        <v>267</v>
      </c>
      <c r="C106" s="18">
        <v>198</v>
      </c>
      <c r="D106" s="18">
        <v>198</v>
      </c>
      <c r="E106" s="195">
        <f t="shared" si="3"/>
        <v>0</v>
      </c>
      <c r="F106" s="146">
        <f t="shared" si="4"/>
        <v>0</v>
      </c>
      <c r="G106" s="31"/>
    </row>
    <row r="107" spans="1:7" ht="12.75" customHeight="1">
      <c r="A107" s="18">
        <v>15</v>
      </c>
      <c r="B107" s="356" t="s">
        <v>268</v>
      </c>
      <c r="C107" s="18">
        <v>252</v>
      </c>
      <c r="D107" s="18">
        <v>252</v>
      </c>
      <c r="E107" s="195">
        <f t="shared" si="3"/>
        <v>0</v>
      </c>
      <c r="F107" s="146">
        <f t="shared" si="4"/>
        <v>0</v>
      </c>
      <c r="G107" s="31"/>
    </row>
    <row r="108" spans="1:7" ht="12.75" customHeight="1">
      <c r="A108" s="18">
        <v>16</v>
      </c>
      <c r="B108" s="356" t="s">
        <v>269</v>
      </c>
      <c r="C108" s="18">
        <v>229</v>
      </c>
      <c r="D108" s="18">
        <v>229</v>
      </c>
      <c r="E108" s="195">
        <f t="shared" si="3"/>
        <v>0</v>
      </c>
      <c r="F108" s="146">
        <f t="shared" si="4"/>
        <v>0</v>
      </c>
      <c r="G108" s="31"/>
    </row>
    <row r="109" spans="1:7" ht="12.75" customHeight="1">
      <c r="A109" s="18">
        <v>17</v>
      </c>
      <c r="B109" s="356" t="s">
        <v>270</v>
      </c>
      <c r="C109" s="18">
        <v>228</v>
      </c>
      <c r="D109" s="18">
        <v>228</v>
      </c>
      <c r="E109" s="195">
        <f t="shared" si="3"/>
        <v>0</v>
      </c>
      <c r="F109" s="146">
        <f t="shared" si="4"/>
        <v>0</v>
      </c>
      <c r="G109" s="31"/>
    </row>
    <row r="110" spans="1:7" ht="12.75" customHeight="1">
      <c r="A110" s="18">
        <v>18</v>
      </c>
      <c r="B110" s="356" t="s">
        <v>271</v>
      </c>
      <c r="C110" s="18">
        <v>404</v>
      </c>
      <c r="D110" s="18">
        <v>404</v>
      </c>
      <c r="E110" s="195">
        <f aca="true" t="shared" si="5" ref="E110:E115">C110-D110</f>
        <v>0</v>
      </c>
      <c r="F110" s="146">
        <f aca="true" t="shared" si="6" ref="F110:F115">E110/C110</f>
        <v>0</v>
      </c>
      <c r="G110" s="31"/>
    </row>
    <row r="111" spans="1:7" ht="12.75" customHeight="1">
      <c r="A111" s="18">
        <v>19</v>
      </c>
      <c r="B111" s="356" t="s">
        <v>272</v>
      </c>
      <c r="C111" s="195">
        <v>292</v>
      </c>
      <c r="D111" s="195">
        <v>292</v>
      </c>
      <c r="E111" s="195">
        <f t="shared" si="5"/>
        <v>0</v>
      </c>
      <c r="F111" s="215">
        <f t="shared" si="6"/>
        <v>0</v>
      </c>
      <c r="G111" s="31"/>
    </row>
    <row r="112" spans="1:8" ht="12.75" customHeight="1">
      <c r="A112" s="18">
        <v>20</v>
      </c>
      <c r="B112" s="356" t="s">
        <v>273</v>
      </c>
      <c r="C112" s="195">
        <v>382</v>
      </c>
      <c r="D112" s="195">
        <v>382</v>
      </c>
      <c r="E112" s="195">
        <f t="shared" si="5"/>
        <v>0</v>
      </c>
      <c r="F112" s="215">
        <f t="shared" si="6"/>
        <v>0</v>
      </c>
      <c r="G112" s="31"/>
      <c r="H112" s="10" t="s">
        <v>12</v>
      </c>
    </row>
    <row r="113" spans="1:8" ht="12.75" customHeight="1">
      <c r="A113" s="18">
        <v>21</v>
      </c>
      <c r="B113" s="356" t="s">
        <v>274</v>
      </c>
      <c r="C113" s="195">
        <v>222</v>
      </c>
      <c r="D113" s="195">
        <v>222</v>
      </c>
      <c r="E113" s="195">
        <f t="shared" si="5"/>
        <v>0</v>
      </c>
      <c r="F113" s="146">
        <f t="shared" si="6"/>
        <v>0</v>
      </c>
      <c r="G113" s="31"/>
      <c r="H113" s="10" t="s">
        <v>12</v>
      </c>
    </row>
    <row r="114" spans="1:7" ht="12.75" customHeight="1">
      <c r="A114" s="18">
        <v>22</v>
      </c>
      <c r="B114" s="356" t="s">
        <v>275</v>
      </c>
      <c r="C114" s="195">
        <v>278</v>
      </c>
      <c r="D114" s="195">
        <v>278</v>
      </c>
      <c r="E114" s="195">
        <f t="shared" si="5"/>
        <v>0</v>
      </c>
      <c r="F114" s="215">
        <f t="shared" si="6"/>
        <v>0</v>
      </c>
      <c r="G114" s="31"/>
    </row>
    <row r="115" spans="1:7" ht="17.25" customHeight="1">
      <c r="A115" s="34"/>
      <c r="B115" s="1" t="s">
        <v>27</v>
      </c>
      <c r="C115" s="43">
        <f>SUM(C93:C114)</f>
        <v>6732</v>
      </c>
      <c r="D115" s="43">
        <f>SUM(D93:D114)</f>
        <v>6732</v>
      </c>
      <c r="E115" s="225">
        <f t="shared" si="5"/>
        <v>0</v>
      </c>
      <c r="F115" s="145">
        <f t="shared" si="6"/>
        <v>0</v>
      </c>
      <c r="G115" s="31"/>
    </row>
    <row r="116" spans="1:7" ht="12.75" customHeight="1">
      <c r="A116" s="40"/>
      <c r="B116" s="2"/>
      <c r="C116" s="37"/>
      <c r="D116" s="37"/>
      <c r="E116" s="41"/>
      <c r="F116" s="42"/>
      <c r="G116" s="31"/>
    </row>
    <row r="117" spans="1:7" ht="12.75" customHeight="1">
      <c r="A117" s="40"/>
      <c r="B117" s="2"/>
      <c r="C117" s="37"/>
      <c r="D117" s="37"/>
      <c r="E117" s="41"/>
      <c r="F117" s="42"/>
      <c r="G117" s="31"/>
    </row>
    <row r="118" spans="1:7" ht="12.75" customHeight="1">
      <c r="A118" s="424" t="s">
        <v>150</v>
      </c>
      <c r="B118" s="424"/>
      <c r="C118" s="424"/>
      <c r="D118" s="424"/>
      <c r="E118" s="424"/>
      <c r="F118" s="424"/>
      <c r="G118" s="424"/>
    </row>
    <row r="119" spans="1:7" ht="64.5" customHeight="1">
      <c r="A119" s="16" t="s">
        <v>20</v>
      </c>
      <c r="B119" s="16" t="s">
        <v>21</v>
      </c>
      <c r="C119" s="16" t="s">
        <v>152</v>
      </c>
      <c r="D119" s="133" t="s">
        <v>99</v>
      </c>
      <c r="E119" s="29" t="s">
        <v>6</v>
      </c>
      <c r="F119" s="16" t="s">
        <v>28</v>
      </c>
      <c r="G119" s="31"/>
    </row>
    <row r="120" spans="1:7" ht="12.75" customHeight="1">
      <c r="A120" s="16">
        <v>1</v>
      </c>
      <c r="B120" s="16">
        <v>2</v>
      </c>
      <c r="C120" s="16">
        <v>3</v>
      </c>
      <c r="D120" s="16">
        <v>4</v>
      </c>
      <c r="E120" s="16" t="s">
        <v>29</v>
      </c>
      <c r="F120" s="16">
        <v>6</v>
      </c>
      <c r="G120" s="31"/>
    </row>
    <row r="121" spans="1:8" ht="12.75" customHeight="1">
      <c r="A121" s="195">
        <v>1</v>
      </c>
      <c r="B121" s="356" t="s">
        <v>254</v>
      </c>
      <c r="C121" s="195">
        <v>90504</v>
      </c>
      <c r="D121" s="273">
        <v>84980</v>
      </c>
      <c r="E121" s="273">
        <f aca="true" t="shared" si="7" ref="E121:E143">D121-C121</f>
        <v>-5524</v>
      </c>
      <c r="F121" s="215">
        <f aca="true" t="shared" si="8" ref="F121:F143">E121/C121</f>
        <v>-0.06103597631043932</v>
      </c>
      <c r="G121" s="274"/>
      <c r="H121" s="197"/>
    </row>
    <row r="122" spans="1:8" ht="12.75" customHeight="1">
      <c r="A122" s="195">
        <v>2</v>
      </c>
      <c r="B122" s="356" t="s">
        <v>255</v>
      </c>
      <c r="C122" s="195">
        <v>19479</v>
      </c>
      <c r="D122" s="273">
        <v>16806</v>
      </c>
      <c r="E122" s="273">
        <f t="shared" si="7"/>
        <v>-2673</v>
      </c>
      <c r="F122" s="215">
        <f t="shared" si="8"/>
        <v>-0.1372247035268751</v>
      </c>
      <c r="G122" s="274"/>
      <c r="H122" s="197"/>
    </row>
    <row r="123" spans="1:8" ht="12.75" customHeight="1">
      <c r="A123" s="195">
        <v>3</v>
      </c>
      <c r="B123" s="356" t="s">
        <v>256</v>
      </c>
      <c r="C123" s="195">
        <v>50880</v>
      </c>
      <c r="D123" s="273">
        <v>40600</v>
      </c>
      <c r="E123" s="273">
        <f t="shared" si="7"/>
        <v>-10280</v>
      </c>
      <c r="F123" s="215">
        <f t="shared" si="8"/>
        <v>-0.20204402515723272</v>
      </c>
      <c r="G123" s="274"/>
      <c r="H123" s="197"/>
    </row>
    <row r="124" spans="1:8" ht="12.75" customHeight="1">
      <c r="A124" s="195">
        <v>4</v>
      </c>
      <c r="B124" s="356" t="s">
        <v>257</v>
      </c>
      <c r="C124" s="195">
        <v>26307</v>
      </c>
      <c r="D124" s="273">
        <v>21178</v>
      </c>
      <c r="E124" s="273">
        <f t="shared" si="7"/>
        <v>-5129</v>
      </c>
      <c r="F124" s="215">
        <f t="shared" si="8"/>
        <v>-0.19496711901775193</v>
      </c>
      <c r="G124" s="274"/>
      <c r="H124" s="197"/>
    </row>
    <row r="125" spans="1:8" ht="12.75" customHeight="1">
      <c r="A125" s="195">
        <v>5</v>
      </c>
      <c r="B125" s="356" t="s">
        <v>258</v>
      </c>
      <c r="C125" s="195">
        <v>20596</v>
      </c>
      <c r="D125" s="273">
        <v>18269</v>
      </c>
      <c r="E125" s="273">
        <f t="shared" si="7"/>
        <v>-2327</v>
      </c>
      <c r="F125" s="215">
        <f t="shared" si="8"/>
        <v>-0.11298310351524568</v>
      </c>
      <c r="G125" s="274"/>
      <c r="H125" s="197"/>
    </row>
    <row r="126" spans="1:8" ht="12.75" customHeight="1">
      <c r="A126" s="195">
        <v>6</v>
      </c>
      <c r="B126" s="356" t="s">
        <v>259</v>
      </c>
      <c r="C126" s="195">
        <v>52050</v>
      </c>
      <c r="D126" s="273">
        <v>45354</v>
      </c>
      <c r="E126" s="273">
        <f t="shared" si="7"/>
        <v>-6696</v>
      </c>
      <c r="F126" s="215">
        <f t="shared" si="8"/>
        <v>-0.12864553314121038</v>
      </c>
      <c r="G126" s="274"/>
      <c r="H126" s="197"/>
    </row>
    <row r="127" spans="1:8" ht="12.75" customHeight="1">
      <c r="A127" s="195">
        <v>7</v>
      </c>
      <c r="B127" s="356" t="s">
        <v>260</v>
      </c>
      <c r="C127" s="195">
        <v>44574</v>
      </c>
      <c r="D127" s="273">
        <v>37568</v>
      </c>
      <c r="E127" s="273">
        <f t="shared" si="7"/>
        <v>-7006</v>
      </c>
      <c r="F127" s="215">
        <f t="shared" si="8"/>
        <v>-0.15717682954188542</v>
      </c>
      <c r="G127" s="274"/>
      <c r="H127" s="197"/>
    </row>
    <row r="128" spans="1:8" ht="12.75" customHeight="1">
      <c r="A128" s="195">
        <v>8</v>
      </c>
      <c r="B128" s="356" t="s">
        <v>261</v>
      </c>
      <c r="C128" s="195">
        <v>52735</v>
      </c>
      <c r="D128" s="273">
        <v>47119</v>
      </c>
      <c r="E128" s="273">
        <f t="shared" si="7"/>
        <v>-5616</v>
      </c>
      <c r="F128" s="215">
        <f t="shared" si="8"/>
        <v>-0.10649473784014411</v>
      </c>
      <c r="G128" s="274"/>
      <c r="H128" s="197"/>
    </row>
    <row r="129" spans="1:8" ht="12.75" customHeight="1">
      <c r="A129" s="195">
        <v>9</v>
      </c>
      <c r="B129" s="356" t="s">
        <v>262</v>
      </c>
      <c r="C129" s="195">
        <v>16720</v>
      </c>
      <c r="D129" s="273">
        <v>14141</v>
      </c>
      <c r="E129" s="273">
        <f t="shared" si="7"/>
        <v>-2579</v>
      </c>
      <c r="F129" s="215">
        <f t="shared" si="8"/>
        <v>-0.15424641148325358</v>
      </c>
      <c r="G129" s="274"/>
      <c r="H129" s="197"/>
    </row>
    <row r="130" spans="1:8" ht="12.75" customHeight="1">
      <c r="A130" s="195">
        <v>10</v>
      </c>
      <c r="B130" s="356" t="s">
        <v>263</v>
      </c>
      <c r="C130" s="195">
        <v>56029</v>
      </c>
      <c r="D130" s="273">
        <v>47814</v>
      </c>
      <c r="E130" s="273">
        <f t="shared" si="7"/>
        <v>-8215</v>
      </c>
      <c r="F130" s="215">
        <f t="shared" si="8"/>
        <v>-0.14662050009816346</v>
      </c>
      <c r="G130" s="274"/>
      <c r="H130" s="197"/>
    </row>
    <row r="131" spans="1:8" ht="12.75" customHeight="1">
      <c r="A131" s="195">
        <v>11</v>
      </c>
      <c r="B131" s="356" t="s">
        <v>264</v>
      </c>
      <c r="C131" s="195">
        <v>70826</v>
      </c>
      <c r="D131" s="273">
        <v>59559</v>
      </c>
      <c r="E131" s="273">
        <f t="shared" si="7"/>
        <v>-11267</v>
      </c>
      <c r="F131" s="215">
        <f t="shared" si="8"/>
        <v>-0.1590799988704713</v>
      </c>
      <c r="G131" s="274"/>
      <c r="H131" s="197"/>
    </row>
    <row r="132" spans="1:8" ht="12.75" customHeight="1">
      <c r="A132" s="195">
        <v>12</v>
      </c>
      <c r="B132" s="356" t="s">
        <v>265</v>
      </c>
      <c r="C132" s="195">
        <v>30141</v>
      </c>
      <c r="D132" s="273">
        <v>24442</v>
      </c>
      <c r="E132" s="273">
        <f t="shared" si="7"/>
        <v>-5699</v>
      </c>
      <c r="F132" s="215">
        <f t="shared" si="8"/>
        <v>-0.1890780000663548</v>
      </c>
      <c r="G132" s="274"/>
      <c r="H132" s="197"/>
    </row>
    <row r="133" spans="1:8" ht="12.75" customHeight="1">
      <c r="A133" s="195">
        <v>13</v>
      </c>
      <c r="B133" s="356" t="s">
        <v>266</v>
      </c>
      <c r="C133" s="195">
        <v>102126</v>
      </c>
      <c r="D133" s="273">
        <v>85070</v>
      </c>
      <c r="E133" s="273">
        <f t="shared" si="7"/>
        <v>-17056</v>
      </c>
      <c r="F133" s="215">
        <f t="shared" si="8"/>
        <v>-0.16700938056910092</v>
      </c>
      <c r="G133" s="274"/>
      <c r="H133" s="197"/>
    </row>
    <row r="134" spans="1:8" ht="12.75" customHeight="1">
      <c r="A134" s="195">
        <v>14</v>
      </c>
      <c r="B134" s="356" t="s">
        <v>267</v>
      </c>
      <c r="C134" s="195">
        <v>31610</v>
      </c>
      <c r="D134" s="273">
        <v>27585</v>
      </c>
      <c r="E134" s="273">
        <f t="shared" si="7"/>
        <v>-4025</v>
      </c>
      <c r="F134" s="215">
        <f t="shared" si="8"/>
        <v>-0.1273331224296109</v>
      </c>
      <c r="G134" s="274"/>
      <c r="H134" s="197"/>
    </row>
    <row r="135" spans="1:8" ht="12.75" customHeight="1">
      <c r="A135" s="195">
        <v>15</v>
      </c>
      <c r="B135" s="356" t="s">
        <v>268</v>
      </c>
      <c r="C135" s="195">
        <v>38929</v>
      </c>
      <c r="D135" s="273">
        <v>33310</v>
      </c>
      <c r="E135" s="273">
        <f t="shared" si="7"/>
        <v>-5619</v>
      </c>
      <c r="F135" s="215">
        <f t="shared" si="8"/>
        <v>-0.14433969534280355</v>
      </c>
      <c r="G135" s="274"/>
      <c r="H135" s="197"/>
    </row>
    <row r="136" spans="1:8" ht="12.75" customHeight="1">
      <c r="A136" s="195">
        <v>16</v>
      </c>
      <c r="B136" s="356" t="s">
        <v>269</v>
      </c>
      <c r="C136" s="195">
        <v>38078</v>
      </c>
      <c r="D136" s="273">
        <v>30538</v>
      </c>
      <c r="E136" s="273">
        <f t="shared" si="7"/>
        <v>-7540</v>
      </c>
      <c r="F136" s="215">
        <f t="shared" si="8"/>
        <v>-0.19801460160722728</v>
      </c>
      <c r="G136" s="274"/>
      <c r="H136" s="197"/>
    </row>
    <row r="137" spans="1:8" ht="12.75" customHeight="1">
      <c r="A137" s="195">
        <v>17</v>
      </c>
      <c r="B137" s="356" t="s">
        <v>270</v>
      </c>
      <c r="C137" s="195">
        <v>22063</v>
      </c>
      <c r="D137" s="273">
        <v>20750</v>
      </c>
      <c r="E137" s="273">
        <f t="shared" si="7"/>
        <v>-1313</v>
      </c>
      <c r="F137" s="215">
        <f t="shared" si="8"/>
        <v>-0.05951139917508952</v>
      </c>
      <c r="G137" s="274"/>
      <c r="H137" s="197"/>
    </row>
    <row r="138" spans="1:8" ht="12.75" customHeight="1">
      <c r="A138" s="195">
        <v>18</v>
      </c>
      <c r="B138" s="356" t="s">
        <v>271</v>
      </c>
      <c r="C138" s="195">
        <v>66507</v>
      </c>
      <c r="D138" s="273">
        <v>57747</v>
      </c>
      <c r="E138" s="273">
        <f t="shared" si="7"/>
        <v>-8760</v>
      </c>
      <c r="F138" s="215">
        <f t="shared" si="8"/>
        <v>-0.13171545852316296</v>
      </c>
      <c r="G138" s="274"/>
      <c r="H138" s="197"/>
    </row>
    <row r="139" spans="1:8" ht="12.75" customHeight="1">
      <c r="A139" s="195">
        <v>19</v>
      </c>
      <c r="B139" s="356" t="s">
        <v>272</v>
      </c>
      <c r="C139" s="195">
        <v>25341</v>
      </c>
      <c r="D139" s="273">
        <v>22226</v>
      </c>
      <c r="E139" s="273">
        <f t="shared" si="7"/>
        <v>-3115</v>
      </c>
      <c r="F139" s="215">
        <f t="shared" si="8"/>
        <v>-0.12292332583560238</v>
      </c>
      <c r="G139" s="274"/>
      <c r="H139" s="197"/>
    </row>
    <row r="140" spans="1:8" s="229" customFormat="1" ht="12.75" customHeight="1">
      <c r="A140" s="195">
        <v>20</v>
      </c>
      <c r="B140" s="356" t="s">
        <v>273</v>
      </c>
      <c r="C140" s="195">
        <v>56730</v>
      </c>
      <c r="D140" s="273">
        <v>49547</v>
      </c>
      <c r="E140" s="273">
        <f t="shared" si="7"/>
        <v>-7183</v>
      </c>
      <c r="F140" s="215">
        <f t="shared" si="8"/>
        <v>-0.12661731006522123</v>
      </c>
      <c r="G140" s="274"/>
      <c r="H140" s="197"/>
    </row>
    <row r="141" spans="1:8" ht="12.75" customHeight="1">
      <c r="A141" s="195">
        <v>21</v>
      </c>
      <c r="B141" s="356" t="s">
        <v>274</v>
      </c>
      <c r="C141" s="195">
        <v>35303</v>
      </c>
      <c r="D141" s="273">
        <v>29760</v>
      </c>
      <c r="E141" s="273">
        <f t="shared" si="7"/>
        <v>-5543</v>
      </c>
      <c r="F141" s="215">
        <f t="shared" si="8"/>
        <v>-0.15701215194176132</v>
      </c>
      <c r="G141" s="274"/>
      <c r="H141" s="197"/>
    </row>
    <row r="142" spans="1:8" ht="12.75" customHeight="1">
      <c r="A142" s="195">
        <v>22</v>
      </c>
      <c r="B142" s="356" t="s">
        <v>275</v>
      </c>
      <c r="C142" s="195">
        <v>48432</v>
      </c>
      <c r="D142" s="273">
        <v>42113</v>
      </c>
      <c r="E142" s="273">
        <f t="shared" si="7"/>
        <v>-6319</v>
      </c>
      <c r="F142" s="215">
        <f t="shared" si="8"/>
        <v>-0.13047158903204492</v>
      </c>
      <c r="G142" s="274"/>
      <c r="H142" s="197"/>
    </row>
    <row r="143" spans="1:8" ht="12.75" customHeight="1">
      <c r="A143" s="34"/>
      <c r="B143" s="1" t="s">
        <v>27</v>
      </c>
      <c r="C143" s="16">
        <f>SUM(C121:C142)</f>
        <v>995960</v>
      </c>
      <c r="D143" s="147">
        <f>SUM(D121:D142)</f>
        <v>856476</v>
      </c>
      <c r="E143" s="147">
        <f t="shared" si="7"/>
        <v>-139484</v>
      </c>
      <c r="F143" s="145">
        <f t="shared" si="8"/>
        <v>-0.14004980119683522</v>
      </c>
      <c r="G143" s="31"/>
      <c r="H143" s="10" t="s">
        <v>12</v>
      </c>
    </row>
    <row r="144" spans="1:7" ht="12.75" customHeight="1">
      <c r="A144" s="25"/>
      <c r="B144" s="36"/>
      <c r="C144" s="37"/>
      <c r="D144" s="37"/>
      <c r="E144" s="37"/>
      <c r="F144" s="38"/>
      <c r="G144" s="31"/>
    </row>
    <row r="145" spans="1:7" ht="15.75" customHeight="1">
      <c r="A145" s="416" t="s">
        <v>151</v>
      </c>
      <c r="B145" s="416"/>
      <c r="C145" s="416"/>
      <c r="D145" s="416"/>
      <c r="E145" s="416"/>
      <c r="F145" s="416"/>
      <c r="G145" s="31"/>
    </row>
    <row r="146" spans="1:7" ht="75.75" customHeight="1">
      <c r="A146" s="16" t="s">
        <v>20</v>
      </c>
      <c r="B146" s="16" t="s">
        <v>21</v>
      </c>
      <c r="C146" s="16" t="s">
        <v>152</v>
      </c>
      <c r="D146" s="16" t="s">
        <v>99</v>
      </c>
      <c r="E146" s="29" t="s">
        <v>6</v>
      </c>
      <c r="F146" s="16" t="s">
        <v>28</v>
      </c>
      <c r="G146" s="31"/>
    </row>
    <row r="147" spans="1:7" ht="12.75" customHeight="1">
      <c r="A147" s="16">
        <v>1</v>
      </c>
      <c r="B147" s="16">
        <v>2</v>
      </c>
      <c r="C147" s="16">
        <v>3</v>
      </c>
      <c r="D147" s="16">
        <v>4</v>
      </c>
      <c r="E147" s="16" t="s">
        <v>29</v>
      </c>
      <c r="F147" s="16">
        <v>6</v>
      </c>
      <c r="G147" s="31"/>
    </row>
    <row r="148" spans="1:7" ht="12.75" customHeight="1">
      <c r="A148" s="195">
        <v>1</v>
      </c>
      <c r="B148" s="356" t="s">
        <v>254</v>
      </c>
      <c r="C148" s="195">
        <v>57985</v>
      </c>
      <c r="D148" s="273">
        <f>D203</f>
        <v>51937</v>
      </c>
      <c r="E148" s="273">
        <f aca="true" t="shared" si="9" ref="E148:E170">D148-C148</f>
        <v>-6048</v>
      </c>
      <c r="F148" s="215">
        <f aca="true" t="shared" si="10" ref="F148:F170">E148/C148</f>
        <v>-0.10430283694058809</v>
      </c>
      <c r="G148" s="31"/>
    </row>
    <row r="149" spans="1:7" ht="12.75" customHeight="1">
      <c r="A149" s="195">
        <v>2</v>
      </c>
      <c r="B149" s="356" t="s">
        <v>255</v>
      </c>
      <c r="C149" s="195">
        <v>16886</v>
      </c>
      <c r="D149" s="273">
        <f aca="true" t="shared" si="11" ref="D149:D169">D204</f>
        <v>13827</v>
      </c>
      <c r="E149" s="273">
        <f t="shared" si="9"/>
        <v>-3059</v>
      </c>
      <c r="F149" s="215">
        <f t="shared" si="10"/>
        <v>-0.18115598720833828</v>
      </c>
      <c r="G149" s="31"/>
    </row>
    <row r="150" spans="1:7" ht="12.75" customHeight="1">
      <c r="A150" s="195">
        <v>3</v>
      </c>
      <c r="B150" s="356" t="s">
        <v>256</v>
      </c>
      <c r="C150" s="195">
        <v>38856</v>
      </c>
      <c r="D150" s="273">
        <f t="shared" si="11"/>
        <v>30132</v>
      </c>
      <c r="E150" s="273">
        <f t="shared" si="9"/>
        <v>-8724</v>
      </c>
      <c r="F150" s="215">
        <f t="shared" si="10"/>
        <v>-0.22452130945027796</v>
      </c>
      <c r="G150" s="31"/>
    </row>
    <row r="151" spans="1:7" ht="12.75" customHeight="1">
      <c r="A151" s="195">
        <v>4</v>
      </c>
      <c r="B151" s="356" t="s">
        <v>257</v>
      </c>
      <c r="C151" s="195">
        <v>19248</v>
      </c>
      <c r="D151" s="273">
        <f t="shared" si="11"/>
        <v>15022</v>
      </c>
      <c r="E151" s="273">
        <f t="shared" si="9"/>
        <v>-4226</v>
      </c>
      <c r="F151" s="215">
        <f t="shared" si="10"/>
        <v>-0.21955527847049044</v>
      </c>
      <c r="G151" s="31"/>
    </row>
    <row r="152" spans="1:7" ht="12.75" customHeight="1">
      <c r="A152" s="195">
        <v>5</v>
      </c>
      <c r="B152" s="356" t="s">
        <v>258</v>
      </c>
      <c r="C152" s="195">
        <v>15247</v>
      </c>
      <c r="D152" s="273">
        <f t="shared" si="11"/>
        <v>13099</v>
      </c>
      <c r="E152" s="273">
        <f t="shared" si="9"/>
        <v>-2148</v>
      </c>
      <c r="F152" s="215">
        <f t="shared" si="10"/>
        <v>-0.14088017314881615</v>
      </c>
      <c r="G152" s="31"/>
    </row>
    <row r="153" spans="1:7" ht="12.75" customHeight="1">
      <c r="A153" s="195">
        <v>6</v>
      </c>
      <c r="B153" s="356" t="s">
        <v>259</v>
      </c>
      <c r="C153" s="195">
        <v>35502</v>
      </c>
      <c r="D153" s="273">
        <f t="shared" si="11"/>
        <v>29851</v>
      </c>
      <c r="E153" s="273">
        <f t="shared" si="9"/>
        <v>-5651</v>
      </c>
      <c r="F153" s="215">
        <f t="shared" si="10"/>
        <v>-0.15917413103487127</v>
      </c>
      <c r="G153" s="31"/>
    </row>
    <row r="154" spans="1:7" ht="12.75" customHeight="1">
      <c r="A154" s="195">
        <v>7</v>
      </c>
      <c r="B154" s="356" t="s">
        <v>260</v>
      </c>
      <c r="C154" s="195">
        <v>28204</v>
      </c>
      <c r="D154" s="273">
        <f t="shared" si="11"/>
        <v>23057</v>
      </c>
      <c r="E154" s="273">
        <f t="shared" si="9"/>
        <v>-5147</v>
      </c>
      <c r="F154" s="215">
        <f t="shared" si="10"/>
        <v>-0.1824918451283506</v>
      </c>
      <c r="G154" s="31"/>
    </row>
    <row r="155" spans="1:7" ht="12.75" customHeight="1">
      <c r="A155" s="195">
        <v>8</v>
      </c>
      <c r="B155" s="356" t="s">
        <v>261</v>
      </c>
      <c r="C155" s="195">
        <v>40436</v>
      </c>
      <c r="D155" s="273">
        <f t="shared" si="11"/>
        <v>37342</v>
      </c>
      <c r="E155" s="273">
        <f t="shared" si="9"/>
        <v>-3094</v>
      </c>
      <c r="F155" s="215">
        <f t="shared" si="10"/>
        <v>-0.07651597586309229</v>
      </c>
      <c r="G155" s="31"/>
    </row>
    <row r="156" spans="1:7" ht="12.75" customHeight="1">
      <c r="A156" s="195">
        <v>9</v>
      </c>
      <c r="B156" s="356" t="s">
        <v>262</v>
      </c>
      <c r="C156" s="195">
        <v>14402</v>
      </c>
      <c r="D156" s="273">
        <f t="shared" si="11"/>
        <v>12496</v>
      </c>
      <c r="E156" s="273">
        <f t="shared" si="9"/>
        <v>-1906</v>
      </c>
      <c r="F156" s="215">
        <f t="shared" si="10"/>
        <v>-0.1323427301763644</v>
      </c>
      <c r="G156" s="31"/>
    </row>
    <row r="157" spans="1:7" ht="12.75" customHeight="1">
      <c r="A157" s="195">
        <v>10</v>
      </c>
      <c r="B157" s="356" t="s">
        <v>263</v>
      </c>
      <c r="C157" s="195">
        <v>40149</v>
      </c>
      <c r="D157" s="273">
        <f t="shared" si="11"/>
        <v>33386</v>
      </c>
      <c r="E157" s="273">
        <f t="shared" si="9"/>
        <v>-6763</v>
      </c>
      <c r="F157" s="215">
        <f t="shared" si="10"/>
        <v>-0.16844753293979925</v>
      </c>
      <c r="G157" s="31"/>
    </row>
    <row r="158" spans="1:7" ht="12.75" customHeight="1">
      <c r="A158" s="195">
        <v>11</v>
      </c>
      <c r="B158" s="356" t="s">
        <v>264</v>
      </c>
      <c r="C158" s="195">
        <v>50002</v>
      </c>
      <c r="D158" s="273">
        <f t="shared" si="11"/>
        <v>40731</v>
      </c>
      <c r="E158" s="273">
        <f t="shared" si="9"/>
        <v>-9271</v>
      </c>
      <c r="F158" s="215">
        <f t="shared" si="10"/>
        <v>-0.18541258349666012</v>
      </c>
      <c r="G158" s="31"/>
    </row>
    <row r="159" spans="1:7" ht="12.75" customHeight="1">
      <c r="A159" s="195">
        <v>12</v>
      </c>
      <c r="B159" s="356" t="s">
        <v>265</v>
      </c>
      <c r="C159" s="195">
        <v>20244</v>
      </c>
      <c r="D159" s="273">
        <f t="shared" si="11"/>
        <v>17063</v>
      </c>
      <c r="E159" s="273">
        <f t="shared" si="9"/>
        <v>-3181</v>
      </c>
      <c r="F159" s="215">
        <f t="shared" si="10"/>
        <v>-0.15713297767239676</v>
      </c>
      <c r="G159" s="31"/>
    </row>
    <row r="160" spans="1:7" ht="12.75" customHeight="1">
      <c r="A160" s="195">
        <v>13</v>
      </c>
      <c r="B160" s="356" t="s">
        <v>266</v>
      </c>
      <c r="C160" s="195">
        <v>70176</v>
      </c>
      <c r="D160" s="273">
        <f t="shared" si="11"/>
        <v>56069</v>
      </c>
      <c r="E160" s="273">
        <f t="shared" si="9"/>
        <v>-14107</v>
      </c>
      <c r="F160" s="215">
        <f t="shared" si="10"/>
        <v>-0.20102314181486547</v>
      </c>
      <c r="G160" s="31"/>
    </row>
    <row r="161" spans="1:7" ht="12.75" customHeight="1">
      <c r="A161" s="195">
        <v>14</v>
      </c>
      <c r="B161" s="356" t="s">
        <v>267</v>
      </c>
      <c r="C161" s="195">
        <v>25676</v>
      </c>
      <c r="D161" s="273">
        <f t="shared" si="11"/>
        <v>22335</v>
      </c>
      <c r="E161" s="273">
        <f t="shared" si="9"/>
        <v>-3341</v>
      </c>
      <c r="F161" s="215">
        <f t="shared" si="10"/>
        <v>-0.13012151425455679</v>
      </c>
      <c r="G161" s="31"/>
    </row>
    <row r="162" spans="1:7" ht="12.75" customHeight="1">
      <c r="A162" s="195">
        <v>15</v>
      </c>
      <c r="B162" s="356" t="s">
        <v>268</v>
      </c>
      <c r="C162" s="195">
        <v>30746</v>
      </c>
      <c r="D162" s="273">
        <f t="shared" si="11"/>
        <v>24790</v>
      </c>
      <c r="E162" s="273">
        <f t="shared" si="9"/>
        <v>-5956</v>
      </c>
      <c r="F162" s="215">
        <f t="shared" si="10"/>
        <v>-0.1937162557731087</v>
      </c>
      <c r="G162" s="31"/>
    </row>
    <row r="163" spans="1:7" ht="12.75" customHeight="1">
      <c r="A163" s="195">
        <v>16</v>
      </c>
      <c r="B163" s="356" t="s">
        <v>269</v>
      </c>
      <c r="C163" s="195">
        <v>27180</v>
      </c>
      <c r="D163" s="273">
        <f t="shared" si="11"/>
        <v>21539</v>
      </c>
      <c r="E163" s="273">
        <f t="shared" si="9"/>
        <v>-5641</v>
      </c>
      <c r="F163" s="215">
        <f t="shared" si="10"/>
        <v>-0.20754231052244299</v>
      </c>
      <c r="G163" s="31"/>
    </row>
    <row r="164" spans="1:7" ht="12.75" customHeight="1">
      <c r="A164" s="195">
        <v>17</v>
      </c>
      <c r="B164" s="356" t="s">
        <v>270</v>
      </c>
      <c r="C164" s="195">
        <v>16525</v>
      </c>
      <c r="D164" s="273">
        <f t="shared" si="11"/>
        <v>14762</v>
      </c>
      <c r="E164" s="273">
        <f t="shared" si="9"/>
        <v>-1763</v>
      </c>
      <c r="F164" s="215">
        <f t="shared" si="10"/>
        <v>-0.10668683812405447</v>
      </c>
      <c r="G164" s="31"/>
    </row>
    <row r="165" spans="1:7" ht="12.75" customHeight="1">
      <c r="A165" s="195">
        <v>18</v>
      </c>
      <c r="B165" s="356" t="s">
        <v>271</v>
      </c>
      <c r="C165" s="195">
        <v>49134</v>
      </c>
      <c r="D165" s="273">
        <f t="shared" si="11"/>
        <v>39978</v>
      </c>
      <c r="E165" s="273">
        <f t="shared" si="9"/>
        <v>-9156</v>
      </c>
      <c r="F165" s="215">
        <f t="shared" si="10"/>
        <v>-0.18634753938209794</v>
      </c>
      <c r="G165" s="31"/>
    </row>
    <row r="166" spans="1:7" ht="12.75" customHeight="1">
      <c r="A166" s="195">
        <v>19</v>
      </c>
      <c r="B166" s="356" t="s">
        <v>272</v>
      </c>
      <c r="C166" s="195">
        <v>18184</v>
      </c>
      <c r="D166" s="273">
        <f t="shared" si="11"/>
        <v>15993</v>
      </c>
      <c r="E166" s="273">
        <f t="shared" si="9"/>
        <v>-2191</v>
      </c>
      <c r="F166" s="215">
        <f t="shared" si="10"/>
        <v>-0.12049054113506379</v>
      </c>
      <c r="G166" s="31"/>
    </row>
    <row r="167" spans="1:7" ht="12.75" customHeight="1">
      <c r="A167" s="195">
        <v>20</v>
      </c>
      <c r="B167" s="356" t="s">
        <v>273</v>
      </c>
      <c r="C167" s="195">
        <v>44124</v>
      </c>
      <c r="D167" s="273">
        <f t="shared" si="11"/>
        <v>37345</v>
      </c>
      <c r="E167" s="273">
        <f t="shared" si="9"/>
        <v>-6779</v>
      </c>
      <c r="F167" s="215">
        <f t="shared" si="10"/>
        <v>-0.15363520986311305</v>
      </c>
      <c r="G167" s="31"/>
    </row>
    <row r="168" spans="1:7" ht="12.75" customHeight="1">
      <c r="A168" s="195">
        <v>21</v>
      </c>
      <c r="B168" s="356" t="s">
        <v>274</v>
      </c>
      <c r="C168" s="195">
        <v>20841</v>
      </c>
      <c r="D168" s="273">
        <f t="shared" si="11"/>
        <v>17305</v>
      </c>
      <c r="E168" s="273">
        <f t="shared" si="9"/>
        <v>-3536</v>
      </c>
      <c r="F168" s="215">
        <f t="shared" si="10"/>
        <v>-0.1696655630727892</v>
      </c>
      <c r="G168" s="31"/>
    </row>
    <row r="169" spans="1:7" ht="12.75" customHeight="1">
      <c r="A169" s="195">
        <v>22</v>
      </c>
      <c r="B169" s="356" t="s">
        <v>275</v>
      </c>
      <c r="C169" s="195">
        <v>32174</v>
      </c>
      <c r="D169" s="273">
        <f t="shared" si="11"/>
        <v>28175</v>
      </c>
      <c r="E169" s="273">
        <f t="shared" si="9"/>
        <v>-3999</v>
      </c>
      <c r="F169" s="215">
        <f t="shared" si="10"/>
        <v>-0.12429290731646671</v>
      </c>
      <c r="G169" s="31"/>
    </row>
    <row r="170" spans="1:7" ht="12.75" customHeight="1">
      <c r="A170" s="34"/>
      <c r="B170" s="1" t="s">
        <v>27</v>
      </c>
      <c r="C170" s="16">
        <f>SUM(C148:C169)</f>
        <v>711921</v>
      </c>
      <c r="D170" s="147">
        <f>SUM(D148:D169)</f>
        <v>596234</v>
      </c>
      <c r="E170" s="147">
        <f t="shared" si="9"/>
        <v>-115687</v>
      </c>
      <c r="F170" s="145">
        <f t="shared" si="10"/>
        <v>-0.1624997717443368</v>
      </c>
      <c r="G170" s="31"/>
    </row>
    <row r="171" spans="1:7" ht="12.75" customHeight="1">
      <c r="A171" s="40"/>
      <c r="B171" s="2"/>
      <c r="C171" s="44"/>
      <c r="D171" s="45"/>
      <c r="E171" s="46"/>
      <c r="F171" s="38"/>
      <c r="G171" s="31"/>
    </row>
    <row r="172" spans="1:7" ht="12.75" customHeight="1">
      <c r="A172" s="25"/>
      <c r="B172" s="32"/>
      <c r="C172" s="32"/>
      <c r="D172" s="32"/>
      <c r="E172" s="32"/>
      <c r="G172" s="31"/>
    </row>
    <row r="173" spans="1:7" ht="12.75" customHeight="1">
      <c r="A173" s="416" t="s">
        <v>153</v>
      </c>
      <c r="B173" s="416"/>
      <c r="C173" s="416"/>
      <c r="D173" s="416"/>
      <c r="E173" s="416"/>
      <c r="F173" s="416"/>
      <c r="G173" s="416"/>
    </row>
    <row r="174" spans="1:7" ht="69.75" customHeight="1">
      <c r="A174" s="16" t="s">
        <v>20</v>
      </c>
      <c r="B174" s="16" t="s">
        <v>21</v>
      </c>
      <c r="C174" s="16" t="s">
        <v>154</v>
      </c>
      <c r="D174" s="16" t="s">
        <v>99</v>
      </c>
      <c r="E174" s="29" t="s">
        <v>6</v>
      </c>
      <c r="F174" s="16" t="s">
        <v>28</v>
      </c>
      <c r="G174" s="31"/>
    </row>
    <row r="175" spans="1:7" ht="12.75" customHeight="1">
      <c r="A175" s="16">
        <v>1</v>
      </c>
      <c r="B175" s="16">
        <v>2</v>
      </c>
      <c r="C175" s="16">
        <v>3</v>
      </c>
      <c r="D175" s="16">
        <v>4</v>
      </c>
      <c r="E175" s="16" t="s">
        <v>29</v>
      </c>
      <c r="F175" s="16">
        <v>6</v>
      </c>
      <c r="G175" s="31"/>
    </row>
    <row r="176" spans="1:7" ht="12.75" customHeight="1">
      <c r="A176" s="18">
        <v>1</v>
      </c>
      <c r="B176" s="356" t="s">
        <v>254</v>
      </c>
      <c r="C176" s="148">
        <v>88032</v>
      </c>
      <c r="D176" s="273">
        <v>84980</v>
      </c>
      <c r="E176" s="148">
        <f>D176-C176</f>
        <v>-3052</v>
      </c>
      <c r="F176" s="146">
        <f>E176/C176</f>
        <v>-0.03466921119592875</v>
      </c>
      <c r="G176" s="31"/>
    </row>
    <row r="177" spans="1:7" ht="12.75" customHeight="1">
      <c r="A177" s="18">
        <v>2</v>
      </c>
      <c r="B177" s="356" t="s">
        <v>255</v>
      </c>
      <c r="C177" s="148">
        <v>17944</v>
      </c>
      <c r="D177" s="273">
        <v>16806</v>
      </c>
      <c r="E177" s="148">
        <f aca="true" t="shared" si="12" ref="E177:E197">D177-C177</f>
        <v>-1138</v>
      </c>
      <c r="F177" s="146">
        <f aca="true" t="shared" si="13" ref="F177:F197">E177/C177</f>
        <v>-0.06341952741863575</v>
      </c>
      <c r="G177" s="31"/>
    </row>
    <row r="178" spans="1:7" ht="12.75" customHeight="1">
      <c r="A178" s="18">
        <v>3</v>
      </c>
      <c r="B178" s="356" t="s">
        <v>256</v>
      </c>
      <c r="C178" s="148">
        <v>43060</v>
      </c>
      <c r="D178" s="273">
        <v>40600</v>
      </c>
      <c r="E178" s="148">
        <f t="shared" si="12"/>
        <v>-2460</v>
      </c>
      <c r="F178" s="146">
        <f t="shared" si="13"/>
        <v>-0.057129586623316304</v>
      </c>
      <c r="G178" s="31"/>
    </row>
    <row r="179" spans="1:7" ht="12.75" customHeight="1">
      <c r="A179" s="18">
        <v>4</v>
      </c>
      <c r="B179" s="356" t="s">
        <v>257</v>
      </c>
      <c r="C179" s="148">
        <v>23717</v>
      </c>
      <c r="D179" s="273">
        <v>21178</v>
      </c>
      <c r="E179" s="148">
        <f t="shared" si="12"/>
        <v>-2539</v>
      </c>
      <c r="F179" s="146">
        <f t="shared" si="13"/>
        <v>-0.10705401189020534</v>
      </c>
      <c r="G179" s="31"/>
    </row>
    <row r="180" spans="1:7" ht="12.75" customHeight="1">
      <c r="A180" s="18">
        <v>5</v>
      </c>
      <c r="B180" s="356" t="s">
        <v>258</v>
      </c>
      <c r="C180" s="148">
        <v>19243</v>
      </c>
      <c r="D180" s="273">
        <v>18269</v>
      </c>
      <c r="E180" s="148">
        <f t="shared" si="12"/>
        <v>-974</v>
      </c>
      <c r="F180" s="146">
        <f t="shared" si="13"/>
        <v>-0.050615808345892015</v>
      </c>
      <c r="G180" s="31"/>
    </row>
    <row r="181" spans="1:7" ht="12.75" customHeight="1">
      <c r="A181" s="18">
        <v>6</v>
      </c>
      <c r="B181" s="356" t="s">
        <v>259</v>
      </c>
      <c r="C181" s="148">
        <v>47824</v>
      </c>
      <c r="D181" s="273">
        <v>45354</v>
      </c>
      <c r="E181" s="148">
        <f t="shared" si="12"/>
        <v>-2470</v>
      </c>
      <c r="F181" s="146">
        <f t="shared" si="13"/>
        <v>-0.051647708263633324</v>
      </c>
      <c r="G181" s="31"/>
    </row>
    <row r="182" spans="1:7" ht="12.75" customHeight="1">
      <c r="A182" s="18">
        <v>7</v>
      </c>
      <c r="B182" s="356" t="s">
        <v>260</v>
      </c>
      <c r="C182" s="148">
        <v>39992</v>
      </c>
      <c r="D182" s="273">
        <v>37568</v>
      </c>
      <c r="E182" s="148">
        <f t="shared" si="12"/>
        <v>-2424</v>
      </c>
      <c r="F182" s="146">
        <f t="shared" si="13"/>
        <v>-0.060612122424484896</v>
      </c>
      <c r="G182" s="31"/>
    </row>
    <row r="183" spans="1:7" ht="12.75" customHeight="1">
      <c r="A183" s="18">
        <v>8</v>
      </c>
      <c r="B183" s="356" t="s">
        <v>261</v>
      </c>
      <c r="C183" s="148">
        <v>47986</v>
      </c>
      <c r="D183" s="273">
        <v>47119</v>
      </c>
      <c r="E183" s="148">
        <f t="shared" si="12"/>
        <v>-867</v>
      </c>
      <c r="F183" s="146">
        <f t="shared" si="13"/>
        <v>-0.018067769766181803</v>
      </c>
      <c r="G183" s="31"/>
    </row>
    <row r="184" spans="1:7" ht="12.75" customHeight="1">
      <c r="A184" s="18">
        <v>9</v>
      </c>
      <c r="B184" s="356" t="s">
        <v>262</v>
      </c>
      <c r="C184" s="148">
        <v>15041</v>
      </c>
      <c r="D184" s="273">
        <v>14141</v>
      </c>
      <c r="E184" s="148">
        <f t="shared" si="12"/>
        <v>-900</v>
      </c>
      <c r="F184" s="146">
        <f t="shared" si="13"/>
        <v>-0.05983644704474436</v>
      </c>
      <c r="G184" s="31"/>
    </row>
    <row r="185" spans="1:7" ht="12.75" customHeight="1">
      <c r="A185" s="18">
        <v>10</v>
      </c>
      <c r="B185" s="356" t="s">
        <v>263</v>
      </c>
      <c r="C185" s="148">
        <v>51468</v>
      </c>
      <c r="D185" s="273">
        <v>47814</v>
      </c>
      <c r="E185" s="148">
        <f t="shared" si="12"/>
        <v>-3654</v>
      </c>
      <c r="F185" s="146">
        <f t="shared" si="13"/>
        <v>-0.07099557006295174</v>
      </c>
      <c r="G185" s="31"/>
    </row>
    <row r="186" spans="1:7" ht="12.75" customHeight="1">
      <c r="A186" s="18">
        <v>11</v>
      </c>
      <c r="B186" s="356" t="s">
        <v>264</v>
      </c>
      <c r="C186" s="148">
        <v>62045</v>
      </c>
      <c r="D186" s="273">
        <v>59559</v>
      </c>
      <c r="E186" s="148">
        <f t="shared" si="12"/>
        <v>-2486</v>
      </c>
      <c r="F186" s="146">
        <f t="shared" si="13"/>
        <v>-0.040067692803610284</v>
      </c>
      <c r="G186" s="31"/>
    </row>
    <row r="187" spans="1:7" ht="12.75" customHeight="1">
      <c r="A187" s="18">
        <v>12</v>
      </c>
      <c r="B187" s="356" t="s">
        <v>265</v>
      </c>
      <c r="C187" s="148">
        <v>26799</v>
      </c>
      <c r="D187" s="273">
        <v>24442</v>
      </c>
      <c r="E187" s="148">
        <f t="shared" si="12"/>
        <v>-2357</v>
      </c>
      <c r="F187" s="146">
        <f t="shared" si="13"/>
        <v>-0.08795104294936379</v>
      </c>
      <c r="G187" s="31"/>
    </row>
    <row r="188" spans="1:7" ht="12.75" customHeight="1">
      <c r="A188" s="18">
        <v>13</v>
      </c>
      <c r="B188" s="356" t="s">
        <v>266</v>
      </c>
      <c r="C188" s="148">
        <v>90732</v>
      </c>
      <c r="D188" s="273">
        <v>85070</v>
      </c>
      <c r="E188" s="148">
        <f t="shared" si="12"/>
        <v>-5662</v>
      </c>
      <c r="F188" s="146">
        <f t="shared" si="13"/>
        <v>-0.06240356213904686</v>
      </c>
      <c r="G188" s="31"/>
    </row>
    <row r="189" spans="1:7" ht="12.75" customHeight="1">
      <c r="A189" s="18">
        <v>14</v>
      </c>
      <c r="B189" s="356" t="s">
        <v>267</v>
      </c>
      <c r="C189" s="148">
        <v>30180</v>
      </c>
      <c r="D189" s="273">
        <v>27585</v>
      </c>
      <c r="E189" s="148">
        <f t="shared" si="12"/>
        <v>-2595</v>
      </c>
      <c r="F189" s="146">
        <f t="shared" si="13"/>
        <v>-0.08598409542743539</v>
      </c>
      <c r="G189" s="31"/>
    </row>
    <row r="190" spans="1:7" ht="12.75" customHeight="1">
      <c r="A190" s="18">
        <v>15</v>
      </c>
      <c r="B190" s="356" t="s">
        <v>268</v>
      </c>
      <c r="C190" s="148">
        <v>34597</v>
      </c>
      <c r="D190" s="273">
        <v>33310</v>
      </c>
      <c r="E190" s="148">
        <f t="shared" si="12"/>
        <v>-1287</v>
      </c>
      <c r="F190" s="146">
        <f t="shared" si="13"/>
        <v>-0.03719975720438188</v>
      </c>
      <c r="G190" s="31"/>
    </row>
    <row r="191" spans="1:7" ht="12.75" customHeight="1">
      <c r="A191" s="18">
        <v>16</v>
      </c>
      <c r="B191" s="356" t="s">
        <v>269</v>
      </c>
      <c r="C191" s="148">
        <v>32222</v>
      </c>
      <c r="D191" s="273">
        <v>30538</v>
      </c>
      <c r="E191" s="148">
        <f t="shared" si="12"/>
        <v>-1684</v>
      </c>
      <c r="F191" s="146">
        <f t="shared" si="13"/>
        <v>-0.0522624293960648</v>
      </c>
      <c r="G191" s="31"/>
    </row>
    <row r="192" spans="1:7" ht="12.75" customHeight="1">
      <c r="A192" s="18">
        <v>17</v>
      </c>
      <c r="B192" s="356" t="s">
        <v>270</v>
      </c>
      <c r="C192" s="148">
        <v>21813</v>
      </c>
      <c r="D192" s="273">
        <v>20750</v>
      </c>
      <c r="E192" s="148">
        <f t="shared" si="12"/>
        <v>-1063</v>
      </c>
      <c r="F192" s="146">
        <f t="shared" si="13"/>
        <v>-0.04873240728006235</v>
      </c>
      <c r="G192" s="31"/>
    </row>
    <row r="193" spans="1:7" ht="12.75" customHeight="1">
      <c r="A193" s="18">
        <v>18</v>
      </c>
      <c r="B193" s="356" t="s">
        <v>271</v>
      </c>
      <c r="C193" s="148">
        <v>62070</v>
      </c>
      <c r="D193" s="273">
        <v>57747</v>
      </c>
      <c r="E193" s="148">
        <f t="shared" si="12"/>
        <v>-4323</v>
      </c>
      <c r="F193" s="146">
        <f t="shared" si="13"/>
        <v>-0.06964717254712421</v>
      </c>
      <c r="G193" s="31"/>
    </row>
    <row r="194" spans="1:7" ht="12.75" customHeight="1">
      <c r="A194" s="18">
        <v>19</v>
      </c>
      <c r="B194" s="356" t="s">
        <v>272</v>
      </c>
      <c r="C194" s="148">
        <v>23836</v>
      </c>
      <c r="D194" s="273">
        <v>22226</v>
      </c>
      <c r="E194" s="148">
        <f t="shared" si="12"/>
        <v>-1610</v>
      </c>
      <c r="F194" s="146">
        <f t="shared" si="13"/>
        <v>-0.06754489008222857</v>
      </c>
      <c r="G194" s="31"/>
    </row>
    <row r="195" spans="1:7" ht="12.75" customHeight="1">
      <c r="A195" s="18">
        <v>20</v>
      </c>
      <c r="B195" s="356" t="s">
        <v>273</v>
      </c>
      <c r="C195" s="148">
        <v>55205</v>
      </c>
      <c r="D195" s="273">
        <v>49547</v>
      </c>
      <c r="E195" s="148">
        <f t="shared" si="12"/>
        <v>-5658</v>
      </c>
      <c r="F195" s="146">
        <f t="shared" si="13"/>
        <v>-0.10249071642061408</v>
      </c>
      <c r="G195" s="31"/>
    </row>
    <row r="196" spans="1:7" ht="12.75" customHeight="1">
      <c r="A196" s="18">
        <v>21</v>
      </c>
      <c r="B196" s="356" t="s">
        <v>274</v>
      </c>
      <c r="C196" s="148">
        <v>31283</v>
      </c>
      <c r="D196" s="273">
        <v>29760</v>
      </c>
      <c r="E196" s="148">
        <f t="shared" si="12"/>
        <v>-1523</v>
      </c>
      <c r="F196" s="146">
        <f t="shared" si="13"/>
        <v>-0.04868458907393792</v>
      </c>
      <c r="G196" s="31"/>
    </row>
    <row r="197" spans="1:7" ht="12.75" customHeight="1">
      <c r="A197" s="18">
        <v>22</v>
      </c>
      <c r="B197" s="356" t="s">
        <v>275</v>
      </c>
      <c r="C197" s="148">
        <v>44761</v>
      </c>
      <c r="D197" s="273">
        <v>42113</v>
      </c>
      <c r="E197" s="148">
        <f t="shared" si="12"/>
        <v>-2648</v>
      </c>
      <c r="F197" s="146">
        <f t="shared" si="13"/>
        <v>-0.05915864256830723</v>
      </c>
      <c r="G197" s="31"/>
    </row>
    <row r="198" spans="1:7" ht="12.75" customHeight="1">
      <c r="A198" s="34"/>
      <c r="B198" s="1" t="s">
        <v>27</v>
      </c>
      <c r="C198" s="147">
        <f>SUM(C176:C197)</f>
        <v>909850</v>
      </c>
      <c r="D198" s="275">
        <f>SUM(D176:D197)</f>
        <v>856476</v>
      </c>
      <c r="E198" s="147">
        <f>D198-C198</f>
        <v>-53374</v>
      </c>
      <c r="F198" s="145">
        <f>E198/C198</f>
        <v>-0.05866241688190361</v>
      </c>
      <c r="G198" s="31"/>
    </row>
    <row r="199" spans="1:7" ht="12.75" customHeight="1">
      <c r="A199" s="25"/>
      <c r="B199" s="36"/>
      <c r="C199" s="37"/>
      <c r="D199" s="37"/>
      <c r="E199" s="37"/>
      <c r="F199" s="38"/>
      <c r="G199" s="31"/>
    </row>
    <row r="200" spans="1:7" ht="12.75" customHeight="1">
      <c r="A200" s="416" t="s">
        <v>155</v>
      </c>
      <c r="B200" s="416"/>
      <c r="C200" s="416"/>
      <c r="D200" s="416"/>
      <c r="E200" s="416"/>
      <c r="F200" s="416"/>
      <c r="G200" s="31"/>
    </row>
    <row r="201" spans="1:7" ht="70.5" customHeight="1">
      <c r="A201" s="16" t="s">
        <v>20</v>
      </c>
      <c r="B201" s="16" t="s">
        <v>21</v>
      </c>
      <c r="C201" s="16" t="s">
        <v>154</v>
      </c>
      <c r="D201" s="16" t="s">
        <v>99</v>
      </c>
      <c r="E201" s="29" t="s">
        <v>6</v>
      </c>
      <c r="F201" s="16" t="s">
        <v>28</v>
      </c>
      <c r="G201" s="31"/>
    </row>
    <row r="202" spans="1:7" ht="12.75" customHeight="1">
      <c r="A202" s="16">
        <v>1</v>
      </c>
      <c r="B202" s="16">
        <v>2</v>
      </c>
      <c r="C202" s="16">
        <v>3</v>
      </c>
      <c r="D202" s="16">
        <v>4</v>
      </c>
      <c r="E202" s="16" t="s">
        <v>29</v>
      </c>
      <c r="F202" s="16">
        <v>6</v>
      </c>
      <c r="G202" s="31"/>
    </row>
    <row r="203" spans="1:7" ht="12.75" customHeight="1">
      <c r="A203" s="195">
        <v>1</v>
      </c>
      <c r="B203" s="356" t="s">
        <v>254</v>
      </c>
      <c r="C203" s="195">
        <v>56552</v>
      </c>
      <c r="D203" s="273">
        <v>51937</v>
      </c>
      <c r="E203" s="273">
        <f aca="true" t="shared" si="14" ref="E203:E224">D203-C203</f>
        <v>-4615</v>
      </c>
      <c r="F203" s="215">
        <f aca="true" t="shared" si="15" ref="F203:F224">E203/C203</f>
        <v>-0.08160630923751591</v>
      </c>
      <c r="G203" s="31"/>
    </row>
    <row r="204" spans="1:7" ht="12.75" customHeight="1">
      <c r="A204" s="195">
        <v>2</v>
      </c>
      <c r="B204" s="356" t="s">
        <v>255</v>
      </c>
      <c r="C204" s="195">
        <v>14885</v>
      </c>
      <c r="D204" s="273">
        <v>13827</v>
      </c>
      <c r="E204" s="273">
        <f t="shared" si="14"/>
        <v>-1058</v>
      </c>
      <c r="F204" s="215">
        <f t="shared" si="15"/>
        <v>-0.07107826671145448</v>
      </c>
      <c r="G204" s="31"/>
    </row>
    <row r="205" spans="1:7" ht="12.75" customHeight="1">
      <c r="A205" s="195">
        <v>3</v>
      </c>
      <c r="B205" s="356" t="s">
        <v>256</v>
      </c>
      <c r="C205" s="195">
        <v>32866</v>
      </c>
      <c r="D205" s="273">
        <v>30132</v>
      </c>
      <c r="E205" s="273">
        <f t="shared" si="14"/>
        <v>-2734</v>
      </c>
      <c r="F205" s="215">
        <f t="shared" si="15"/>
        <v>-0.08318627152680581</v>
      </c>
      <c r="G205" s="31"/>
    </row>
    <row r="206" spans="1:7" ht="12.75" customHeight="1">
      <c r="A206" s="195">
        <v>4</v>
      </c>
      <c r="B206" s="356" t="s">
        <v>257</v>
      </c>
      <c r="C206" s="195">
        <v>16020</v>
      </c>
      <c r="D206" s="273">
        <v>15022</v>
      </c>
      <c r="E206" s="273">
        <f t="shared" si="14"/>
        <v>-998</v>
      </c>
      <c r="F206" s="215">
        <f t="shared" si="15"/>
        <v>-0.06229712858926342</v>
      </c>
      <c r="G206" s="31"/>
    </row>
    <row r="207" spans="1:7" ht="12.75" customHeight="1">
      <c r="A207" s="195">
        <v>5</v>
      </c>
      <c r="B207" s="356" t="s">
        <v>258</v>
      </c>
      <c r="C207" s="195">
        <v>14271</v>
      </c>
      <c r="D207" s="273">
        <v>13099</v>
      </c>
      <c r="E207" s="273">
        <f t="shared" si="14"/>
        <v>-1172</v>
      </c>
      <c r="F207" s="215">
        <f t="shared" si="15"/>
        <v>-0.08212458832597576</v>
      </c>
      <c r="G207" s="31"/>
    </row>
    <row r="208" spans="1:7" ht="12.75" customHeight="1">
      <c r="A208" s="195">
        <v>6</v>
      </c>
      <c r="B208" s="356" t="s">
        <v>259</v>
      </c>
      <c r="C208" s="195">
        <v>32706</v>
      </c>
      <c r="D208" s="273">
        <v>29851</v>
      </c>
      <c r="E208" s="273">
        <f t="shared" si="14"/>
        <v>-2855</v>
      </c>
      <c r="F208" s="215">
        <f t="shared" si="15"/>
        <v>-0.08729285146456307</v>
      </c>
      <c r="G208" s="31"/>
    </row>
    <row r="209" spans="1:7" ht="12.75" customHeight="1">
      <c r="A209" s="195">
        <v>7</v>
      </c>
      <c r="B209" s="356" t="s">
        <v>260</v>
      </c>
      <c r="C209" s="195">
        <v>23703</v>
      </c>
      <c r="D209" s="273">
        <v>23057</v>
      </c>
      <c r="E209" s="273">
        <f t="shared" si="14"/>
        <v>-646</v>
      </c>
      <c r="F209" s="215">
        <f t="shared" si="15"/>
        <v>-0.02725393410116863</v>
      </c>
      <c r="G209" s="31"/>
    </row>
    <row r="210" spans="1:7" ht="12.75" customHeight="1">
      <c r="A210" s="195">
        <v>8</v>
      </c>
      <c r="B210" s="356" t="s">
        <v>261</v>
      </c>
      <c r="C210" s="195">
        <v>39116</v>
      </c>
      <c r="D210" s="273">
        <v>37342</v>
      </c>
      <c r="E210" s="273">
        <f t="shared" si="14"/>
        <v>-1774</v>
      </c>
      <c r="F210" s="215">
        <f t="shared" si="15"/>
        <v>-0.045352285509765826</v>
      </c>
      <c r="G210" s="31"/>
    </row>
    <row r="211" spans="1:7" ht="12.75" customHeight="1">
      <c r="A211" s="195">
        <v>9</v>
      </c>
      <c r="B211" s="356" t="s">
        <v>262</v>
      </c>
      <c r="C211" s="195">
        <v>13209</v>
      </c>
      <c r="D211" s="273">
        <v>12496</v>
      </c>
      <c r="E211" s="273">
        <f t="shared" si="14"/>
        <v>-713</v>
      </c>
      <c r="F211" s="215">
        <f t="shared" si="15"/>
        <v>-0.05397834809599515</v>
      </c>
      <c r="G211" s="31"/>
    </row>
    <row r="212" spans="1:7" ht="12.75" customHeight="1">
      <c r="A212" s="195">
        <v>10</v>
      </c>
      <c r="B212" s="356" t="s">
        <v>263</v>
      </c>
      <c r="C212" s="195">
        <v>36285</v>
      </c>
      <c r="D212" s="273">
        <v>33386</v>
      </c>
      <c r="E212" s="273">
        <f t="shared" si="14"/>
        <v>-2899</v>
      </c>
      <c r="F212" s="215">
        <f t="shared" si="15"/>
        <v>-0.07989527352900648</v>
      </c>
      <c r="G212" s="31"/>
    </row>
    <row r="213" spans="1:7" ht="12.75" customHeight="1">
      <c r="A213" s="195">
        <v>11</v>
      </c>
      <c r="B213" s="356" t="s">
        <v>264</v>
      </c>
      <c r="C213" s="195">
        <v>43570</v>
      </c>
      <c r="D213" s="273">
        <v>40731</v>
      </c>
      <c r="E213" s="273">
        <f t="shared" si="14"/>
        <v>-2839</v>
      </c>
      <c r="F213" s="215">
        <f t="shared" si="15"/>
        <v>-0.06515951342666973</v>
      </c>
      <c r="G213" s="31"/>
    </row>
    <row r="214" spans="1:7" ht="12.75" customHeight="1">
      <c r="A214" s="195">
        <v>12</v>
      </c>
      <c r="B214" s="356" t="s">
        <v>265</v>
      </c>
      <c r="C214" s="195">
        <v>18591</v>
      </c>
      <c r="D214" s="273">
        <v>17063</v>
      </c>
      <c r="E214" s="273">
        <f t="shared" si="14"/>
        <v>-1528</v>
      </c>
      <c r="F214" s="215">
        <f t="shared" si="15"/>
        <v>-0.0821903071378624</v>
      </c>
      <c r="G214" s="31"/>
    </row>
    <row r="215" spans="1:7" ht="12.75" customHeight="1">
      <c r="A215" s="195">
        <v>13</v>
      </c>
      <c r="B215" s="356" t="s">
        <v>266</v>
      </c>
      <c r="C215" s="195">
        <v>58371</v>
      </c>
      <c r="D215" s="273">
        <v>56069</v>
      </c>
      <c r="E215" s="273">
        <f t="shared" si="14"/>
        <v>-2302</v>
      </c>
      <c r="F215" s="215">
        <f t="shared" si="15"/>
        <v>-0.03943739185554471</v>
      </c>
      <c r="G215" s="31"/>
    </row>
    <row r="216" spans="1:7" ht="12.75" customHeight="1">
      <c r="A216" s="195">
        <v>14</v>
      </c>
      <c r="B216" s="356" t="s">
        <v>267</v>
      </c>
      <c r="C216" s="195">
        <v>24541</v>
      </c>
      <c r="D216" s="273">
        <v>22335</v>
      </c>
      <c r="E216" s="273">
        <f t="shared" si="14"/>
        <v>-2206</v>
      </c>
      <c r="F216" s="215">
        <f t="shared" si="15"/>
        <v>-0.0898903875147712</v>
      </c>
      <c r="G216" s="31"/>
    </row>
    <row r="217" spans="1:7" ht="12.75" customHeight="1">
      <c r="A217" s="195">
        <v>15</v>
      </c>
      <c r="B217" s="356" t="s">
        <v>268</v>
      </c>
      <c r="C217" s="195">
        <v>26290</v>
      </c>
      <c r="D217" s="273">
        <v>24790</v>
      </c>
      <c r="E217" s="273">
        <f t="shared" si="14"/>
        <v>-1500</v>
      </c>
      <c r="F217" s="215">
        <f t="shared" si="15"/>
        <v>-0.05705591479650057</v>
      </c>
      <c r="G217" s="31"/>
    </row>
    <row r="218" spans="1:7" ht="12.75" customHeight="1">
      <c r="A218" s="195">
        <v>16</v>
      </c>
      <c r="B218" s="356" t="s">
        <v>269</v>
      </c>
      <c r="C218" s="195">
        <v>23641</v>
      </c>
      <c r="D218" s="273">
        <v>21539</v>
      </c>
      <c r="E218" s="273">
        <f t="shared" si="14"/>
        <v>-2102</v>
      </c>
      <c r="F218" s="215">
        <f t="shared" si="15"/>
        <v>-0.08891332853940188</v>
      </c>
      <c r="G218" s="31"/>
    </row>
    <row r="219" spans="1:7" ht="12.75" customHeight="1">
      <c r="A219" s="195">
        <v>17</v>
      </c>
      <c r="B219" s="356" t="s">
        <v>270</v>
      </c>
      <c r="C219" s="195">
        <v>15631</v>
      </c>
      <c r="D219" s="273">
        <v>14762</v>
      </c>
      <c r="E219" s="273">
        <f t="shared" si="14"/>
        <v>-869</v>
      </c>
      <c r="F219" s="215">
        <f t="shared" si="15"/>
        <v>-0.055594651653764954</v>
      </c>
      <c r="G219" s="31"/>
    </row>
    <row r="220" spans="1:7" ht="12.75" customHeight="1">
      <c r="A220" s="195">
        <v>18</v>
      </c>
      <c r="B220" s="356" t="s">
        <v>271</v>
      </c>
      <c r="C220" s="195">
        <v>42915</v>
      </c>
      <c r="D220" s="273">
        <v>39978</v>
      </c>
      <c r="E220" s="273">
        <f t="shared" si="14"/>
        <v>-2937</v>
      </c>
      <c r="F220" s="215">
        <f t="shared" si="15"/>
        <v>-0.06843760922754281</v>
      </c>
      <c r="G220" s="31"/>
    </row>
    <row r="221" spans="1:7" ht="12.75" customHeight="1">
      <c r="A221" s="195">
        <v>19</v>
      </c>
      <c r="B221" s="356" t="s">
        <v>272</v>
      </c>
      <c r="C221" s="195">
        <v>17641</v>
      </c>
      <c r="D221" s="273">
        <v>15993</v>
      </c>
      <c r="E221" s="273">
        <f t="shared" si="14"/>
        <v>-1648</v>
      </c>
      <c r="F221" s="215">
        <f t="shared" si="15"/>
        <v>-0.09341874043421575</v>
      </c>
      <c r="G221" s="31"/>
    </row>
    <row r="222" spans="1:8" ht="12.75" customHeight="1">
      <c r="A222" s="195">
        <v>20</v>
      </c>
      <c r="B222" s="356" t="s">
        <v>273</v>
      </c>
      <c r="C222" s="195">
        <v>41195</v>
      </c>
      <c r="D222" s="273">
        <v>37345</v>
      </c>
      <c r="E222" s="273">
        <f t="shared" si="14"/>
        <v>-3850</v>
      </c>
      <c r="F222" s="215">
        <f t="shared" si="15"/>
        <v>-0.09345794392523364</v>
      </c>
      <c r="G222" s="31"/>
      <c r="H222" s="10" t="s">
        <v>12</v>
      </c>
    </row>
    <row r="223" spans="1:7" ht="12.75" customHeight="1">
      <c r="A223" s="195">
        <v>21</v>
      </c>
      <c r="B223" s="356" t="s">
        <v>274</v>
      </c>
      <c r="C223" s="195">
        <v>18130</v>
      </c>
      <c r="D223" s="273">
        <v>17305</v>
      </c>
      <c r="E223" s="273">
        <f t="shared" si="14"/>
        <v>-825</v>
      </c>
      <c r="F223" s="215">
        <f t="shared" si="15"/>
        <v>-0.04550468836183122</v>
      </c>
      <c r="G223" s="31"/>
    </row>
    <row r="224" spans="1:7" ht="12.75" customHeight="1">
      <c r="A224" s="195">
        <v>22</v>
      </c>
      <c r="B224" s="356" t="s">
        <v>275</v>
      </c>
      <c r="C224" s="195">
        <v>29871</v>
      </c>
      <c r="D224" s="273">
        <v>28175</v>
      </c>
      <c r="E224" s="273">
        <f t="shared" si="14"/>
        <v>-1696</v>
      </c>
      <c r="F224" s="215">
        <f t="shared" si="15"/>
        <v>-0.05677747648220682</v>
      </c>
      <c r="G224" s="31"/>
    </row>
    <row r="225" spans="1:7" ht="12.75" customHeight="1">
      <c r="A225" s="195"/>
      <c r="B225" s="1" t="s">
        <v>27</v>
      </c>
      <c r="C225" s="16">
        <f>SUM(C203:C224)</f>
        <v>640000</v>
      </c>
      <c r="D225" s="147">
        <f>SUM(D203:D224)</f>
        <v>596234</v>
      </c>
      <c r="E225" s="147">
        <f>D225-C225</f>
        <v>-43766</v>
      </c>
      <c r="F225" s="145">
        <f>E225/C225</f>
        <v>-0.068384375</v>
      </c>
      <c r="G225" s="31"/>
    </row>
    <row r="226" spans="1:7" ht="12.75" customHeight="1">
      <c r="A226" s="40"/>
      <c r="B226" s="2"/>
      <c r="C226" s="149"/>
      <c r="D226" s="190"/>
      <c r="E226" s="190"/>
      <c r="F226" s="150"/>
      <c r="G226" s="31"/>
    </row>
    <row r="227" spans="1:8" ht="14.25">
      <c r="A227" s="357" t="s">
        <v>156</v>
      </c>
      <c r="B227" s="48"/>
      <c r="C227" s="48"/>
      <c r="D227" s="48"/>
      <c r="E227" s="48"/>
      <c r="F227" s="48"/>
      <c r="G227" s="48"/>
      <c r="H227" s="48"/>
    </row>
    <row r="228" spans="1:6" ht="46.5" customHeight="1">
      <c r="A228" s="49" t="s">
        <v>30</v>
      </c>
      <c r="B228" s="49" t="s">
        <v>31</v>
      </c>
      <c r="C228" s="50" t="s">
        <v>157</v>
      </c>
      <c r="D228" s="50" t="s">
        <v>158</v>
      </c>
      <c r="E228" s="49" t="s">
        <v>32</v>
      </c>
      <c r="F228" s="51"/>
    </row>
    <row r="229" spans="1:6" ht="13.5" customHeight="1">
      <c r="A229" s="49">
        <v>1</v>
      </c>
      <c r="B229" s="49">
        <v>2</v>
      </c>
      <c r="C229" s="50">
        <v>3</v>
      </c>
      <c r="D229" s="50">
        <v>4</v>
      </c>
      <c r="E229" s="49">
        <v>5</v>
      </c>
      <c r="F229" s="51"/>
    </row>
    <row r="230" spans="1:7" ht="12.75" customHeight="1">
      <c r="A230" s="18">
        <v>1</v>
      </c>
      <c r="B230" s="356" t="s">
        <v>254</v>
      </c>
      <c r="C230" s="226">
        <v>35266912</v>
      </c>
      <c r="D230" s="226">
        <v>31751134</v>
      </c>
      <c r="E230" s="215">
        <f aca="true" t="shared" si="16" ref="E230:E252">D230/C230</f>
        <v>0.900309445862456</v>
      </c>
      <c r="F230" s="149"/>
      <c r="G230" s="31"/>
    </row>
    <row r="231" spans="1:7" ht="12.75" customHeight="1">
      <c r="A231" s="18">
        <v>2</v>
      </c>
      <c r="B231" s="356" t="s">
        <v>255</v>
      </c>
      <c r="C231" s="226">
        <v>7977447</v>
      </c>
      <c r="D231" s="226">
        <v>7076221</v>
      </c>
      <c r="E231" s="215">
        <f t="shared" si="16"/>
        <v>0.8870282685676257</v>
      </c>
      <c r="F231" s="149"/>
      <c r="G231" s="31"/>
    </row>
    <row r="232" spans="1:7" ht="12.75" customHeight="1">
      <c r="A232" s="18">
        <v>3</v>
      </c>
      <c r="B232" s="356" t="s">
        <v>256</v>
      </c>
      <c r="C232" s="226">
        <v>18450018</v>
      </c>
      <c r="D232" s="226">
        <v>16339134</v>
      </c>
      <c r="E232" s="215">
        <f t="shared" si="16"/>
        <v>0.8855890547098654</v>
      </c>
      <c r="F232" s="149"/>
      <c r="G232" s="31"/>
    </row>
    <row r="233" spans="1:7" ht="12.75" customHeight="1">
      <c r="A233" s="18">
        <v>4</v>
      </c>
      <c r="B233" s="356" t="s">
        <v>257</v>
      </c>
      <c r="C233" s="226">
        <v>9656091</v>
      </c>
      <c r="D233" s="226">
        <v>8362280</v>
      </c>
      <c r="E233" s="215">
        <f t="shared" si="16"/>
        <v>0.8660108940564044</v>
      </c>
      <c r="F233" s="149"/>
      <c r="G233" s="31"/>
    </row>
    <row r="234" spans="1:7" ht="12.75" customHeight="1">
      <c r="A234" s="18">
        <v>5</v>
      </c>
      <c r="B234" s="356" t="s">
        <v>258</v>
      </c>
      <c r="C234" s="226">
        <v>8143902</v>
      </c>
      <c r="D234" s="226">
        <v>7246134</v>
      </c>
      <c r="E234" s="215">
        <f t="shared" si="16"/>
        <v>0.8897619347580558</v>
      </c>
      <c r="F234" s="149"/>
      <c r="G234" s="31"/>
    </row>
    <row r="235" spans="1:7" ht="12.75" customHeight="1">
      <c r="A235" s="18">
        <v>6</v>
      </c>
      <c r="B235" s="356" t="s">
        <v>259</v>
      </c>
      <c r="C235" s="226">
        <v>19568790</v>
      </c>
      <c r="D235" s="226">
        <v>17372363</v>
      </c>
      <c r="E235" s="215">
        <f t="shared" si="16"/>
        <v>0.8877586708222635</v>
      </c>
      <c r="F235" s="149"/>
      <c r="G235" s="31"/>
    </row>
    <row r="236" spans="1:7" ht="12.75" customHeight="1">
      <c r="A236" s="18">
        <v>7</v>
      </c>
      <c r="B236" s="356" t="s">
        <v>260</v>
      </c>
      <c r="C236" s="226">
        <v>15477885</v>
      </c>
      <c r="D236" s="226">
        <v>14004300</v>
      </c>
      <c r="E236" s="215">
        <f t="shared" si="16"/>
        <v>0.9047941627683628</v>
      </c>
      <c r="F236" s="149"/>
      <c r="G236" s="31"/>
    </row>
    <row r="237" spans="1:7" ht="12.75" customHeight="1">
      <c r="A237" s="18">
        <v>8</v>
      </c>
      <c r="B237" s="356" t="s">
        <v>261</v>
      </c>
      <c r="C237" s="226">
        <v>21165786</v>
      </c>
      <c r="D237" s="226">
        <v>19510334</v>
      </c>
      <c r="E237" s="215">
        <f t="shared" si="16"/>
        <v>0.9217864151135233</v>
      </c>
      <c r="F237" s="149"/>
      <c r="G237" s="31"/>
    </row>
    <row r="238" spans="1:7" ht="12.75" customHeight="1">
      <c r="A238" s="18">
        <v>9</v>
      </c>
      <c r="B238" s="356" t="s">
        <v>262</v>
      </c>
      <c r="C238" s="226">
        <v>6864750</v>
      </c>
      <c r="D238" s="226">
        <v>6153167</v>
      </c>
      <c r="E238" s="215">
        <f t="shared" si="16"/>
        <v>0.896342474234313</v>
      </c>
      <c r="F238" s="149"/>
      <c r="G238" s="31"/>
    </row>
    <row r="239" spans="1:7" ht="12.75" customHeight="1">
      <c r="A239" s="18">
        <v>10</v>
      </c>
      <c r="B239" s="356" t="s">
        <v>263</v>
      </c>
      <c r="C239" s="226">
        <v>21323979</v>
      </c>
      <c r="D239" s="226">
        <v>18757354</v>
      </c>
      <c r="E239" s="215">
        <f t="shared" si="16"/>
        <v>0.8796366756879661</v>
      </c>
      <c r="F239" s="149"/>
      <c r="G239" s="31"/>
    </row>
    <row r="240" spans="1:7" ht="12.75" customHeight="1">
      <c r="A240" s="18">
        <v>11</v>
      </c>
      <c r="B240" s="356" t="s">
        <v>264</v>
      </c>
      <c r="C240" s="226">
        <v>25758945</v>
      </c>
      <c r="D240" s="226">
        <v>23251769</v>
      </c>
      <c r="E240" s="215">
        <f t="shared" si="16"/>
        <v>0.9026677528912772</v>
      </c>
      <c r="F240" s="149"/>
      <c r="G240" s="31"/>
    </row>
    <row r="241" spans="1:7" ht="12.75" customHeight="1">
      <c r="A241" s="18">
        <v>12</v>
      </c>
      <c r="B241" s="356" t="s">
        <v>265</v>
      </c>
      <c r="C241" s="226">
        <v>11029770</v>
      </c>
      <c r="D241" s="226">
        <v>9587400</v>
      </c>
      <c r="E241" s="215">
        <f t="shared" si="16"/>
        <v>0.8692293674301459</v>
      </c>
      <c r="F241" s="149"/>
      <c r="G241" s="31"/>
    </row>
    <row r="242" spans="1:7" ht="12.75" customHeight="1">
      <c r="A242" s="18">
        <v>13</v>
      </c>
      <c r="B242" s="356" t="s">
        <v>266</v>
      </c>
      <c r="C242" s="226">
        <v>36344029</v>
      </c>
      <c r="D242" s="226">
        <v>32699487</v>
      </c>
      <c r="E242" s="215">
        <f t="shared" si="16"/>
        <v>0.899721024325619</v>
      </c>
      <c r="F242" s="149"/>
      <c r="G242" s="31"/>
    </row>
    <row r="243" spans="1:7" ht="12.75" customHeight="1">
      <c r="A243" s="18">
        <v>14</v>
      </c>
      <c r="B243" s="356" t="s">
        <v>267</v>
      </c>
      <c r="C243" s="226">
        <v>13297203</v>
      </c>
      <c r="D243" s="226">
        <v>11531534</v>
      </c>
      <c r="E243" s="215">
        <f t="shared" si="16"/>
        <v>0.8672150075470759</v>
      </c>
      <c r="F243" s="149"/>
      <c r="G243" s="31"/>
    </row>
    <row r="244" spans="1:7" ht="12.75" customHeight="1">
      <c r="A244" s="18">
        <v>15</v>
      </c>
      <c r="B244" s="356" t="s">
        <v>268</v>
      </c>
      <c r="C244" s="226">
        <v>14795541</v>
      </c>
      <c r="D244" s="226">
        <v>13421122</v>
      </c>
      <c r="E244" s="215">
        <f t="shared" si="16"/>
        <v>0.9071058638545221</v>
      </c>
      <c r="F244" s="149"/>
      <c r="G244" s="31"/>
    </row>
    <row r="245" spans="1:7" ht="12.75" customHeight="1">
      <c r="A245" s="18">
        <v>16</v>
      </c>
      <c r="B245" s="356" t="s">
        <v>269</v>
      </c>
      <c r="C245" s="226">
        <v>13574709</v>
      </c>
      <c r="D245" s="226">
        <v>12029834</v>
      </c>
      <c r="E245" s="215">
        <f t="shared" si="16"/>
        <v>0.8861946138219243</v>
      </c>
      <c r="F245" s="149"/>
      <c r="G245" s="31"/>
    </row>
    <row r="246" spans="1:7" ht="12.75" customHeight="1">
      <c r="A246" s="18">
        <v>17</v>
      </c>
      <c r="B246" s="356" t="s">
        <v>270</v>
      </c>
      <c r="C246" s="226">
        <v>9098892</v>
      </c>
      <c r="D246" s="226">
        <v>8203300</v>
      </c>
      <c r="E246" s="215">
        <f t="shared" si="16"/>
        <v>0.9015713121993315</v>
      </c>
      <c r="F246" s="149"/>
      <c r="G246" s="31"/>
    </row>
    <row r="247" spans="1:7" ht="12.75" customHeight="1">
      <c r="A247" s="18">
        <v>18</v>
      </c>
      <c r="B247" s="356" t="s">
        <v>271</v>
      </c>
      <c r="C247" s="226">
        <v>25511355</v>
      </c>
      <c r="D247" s="226">
        <v>22574330</v>
      </c>
      <c r="E247" s="215">
        <f t="shared" si="16"/>
        <v>0.8848738140330061</v>
      </c>
      <c r="F247" s="149"/>
      <c r="G247" s="31"/>
    </row>
    <row r="248" spans="1:7" ht="12.75" customHeight="1">
      <c r="A248" s="18">
        <v>19</v>
      </c>
      <c r="B248" s="356" t="s">
        <v>272</v>
      </c>
      <c r="C248" s="226">
        <v>10078911</v>
      </c>
      <c r="D248" s="226">
        <v>8828767</v>
      </c>
      <c r="E248" s="215">
        <f t="shared" si="16"/>
        <v>0.8759643775007042</v>
      </c>
      <c r="F248" s="149"/>
      <c r="G248" s="31" t="s">
        <v>12</v>
      </c>
    </row>
    <row r="249" spans="1:7" ht="12.75" customHeight="1">
      <c r="A249" s="18">
        <v>20</v>
      </c>
      <c r="B249" s="356" t="s">
        <v>273</v>
      </c>
      <c r="C249" s="226">
        <v>23425200</v>
      </c>
      <c r="D249" s="226">
        <v>20072134</v>
      </c>
      <c r="E249" s="215">
        <f t="shared" si="16"/>
        <v>0.8568607311783891</v>
      </c>
      <c r="F249" s="149"/>
      <c r="G249" s="31"/>
    </row>
    <row r="250" spans="1:7" ht="12.75" customHeight="1">
      <c r="A250" s="18">
        <v>21</v>
      </c>
      <c r="B250" s="356" t="s">
        <v>274</v>
      </c>
      <c r="C250" s="226">
        <v>12007359</v>
      </c>
      <c r="D250" s="226">
        <v>10872006</v>
      </c>
      <c r="E250" s="215">
        <f t="shared" si="16"/>
        <v>0.9054452357092013</v>
      </c>
      <c r="F250" s="149"/>
      <c r="G250" s="31"/>
    </row>
    <row r="251" spans="1:7" ht="12.75" customHeight="1">
      <c r="A251" s="18">
        <v>22</v>
      </c>
      <c r="B251" s="356" t="s">
        <v>275</v>
      </c>
      <c r="C251" s="226">
        <v>18135576</v>
      </c>
      <c r="D251" s="226">
        <v>16236467</v>
      </c>
      <c r="E251" s="215">
        <f t="shared" si="16"/>
        <v>0.89528267533383</v>
      </c>
      <c r="F251" s="149"/>
      <c r="G251" s="31"/>
    </row>
    <row r="252" spans="1:7" ht="16.5" customHeight="1">
      <c r="A252" s="34"/>
      <c r="B252" s="1" t="s">
        <v>27</v>
      </c>
      <c r="C252" s="227">
        <f>SUM(C230:C251)</f>
        <v>376953050</v>
      </c>
      <c r="D252" s="227">
        <f>SUM(D230:D251)</f>
        <v>335880571</v>
      </c>
      <c r="E252" s="145">
        <f t="shared" si="16"/>
        <v>0.8910408630464722</v>
      </c>
      <c r="F252" s="42"/>
      <c r="G252" s="31"/>
    </row>
    <row r="253" spans="1:7" ht="16.5" customHeight="1">
      <c r="A253" s="40"/>
      <c r="B253" s="2"/>
      <c r="C253" s="149"/>
      <c r="D253" s="149"/>
      <c r="E253" s="150"/>
      <c r="F253" s="42"/>
      <c r="G253" s="31"/>
    </row>
    <row r="254" ht="15.75" customHeight="1">
      <c r="A254" s="9" t="s">
        <v>97</v>
      </c>
    </row>
    <row r="255" ht="14.25">
      <c r="A255" s="9"/>
    </row>
    <row r="256" ht="14.25">
      <c r="A256" s="9" t="s">
        <v>33</v>
      </c>
    </row>
    <row r="257" spans="1:7" ht="33.75" customHeight="1">
      <c r="A257" s="195" t="s">
        <v>20</v>
      </c>
      <c r="B257" s="195"/>
      <c r="C257" s="196" t="s">
        <v>34</v>
      </c>
      <c r="D257" s="196" t="s">
        <v>35</v>
      </c>
      <c r="E257" s="196" t="s">
        <v>6</v>
      </c>
      <c r="F257" s="196" t="s">
        <v>28</v>
      </c>
      <c r="G257" s="197"/>
    </row>
    <row r="258" spans="1:7" ht="16.5" customHeight="1">
      <c r="A258" s="195">
        <v>1</v>
      </c>
      <c r="B258" s="195">
        <v>2</v>
      </c>
      <c r="C258" s="196">
        <v>3</v>
      </c>
      <c r="D258" s="196">
        <v>4</v>
      </c>
      <c r="E258" s="196" t="s">
        <v>36</v>
      </c>
      <c r="F258" s="196">
        <v>6</v>
      </c>
      <c r="G258" s="197"/>
    </row>
    <row r="259" spans="1:7" ht="27" customHeight="1">
      <c r="A259" s="198">
        <v>1</v>
      </c>
      <c r="B259" s="199" t="s">
        <v>159</v>
      </c>
      <c r="C259" s="203">
        <f>D290</f>
        <v>4482.090000000001</v>
      </c>
      <c r="D259" s="203">
        <v>4482.090000000001</v>
      </c>
      <c r="E259" s="200">
        <f>D259-C259</f>
        <v>0</v>
      </c>
      <c r="F259" s="201">
        <v>0</v>
      </c>
      <c r="G259" s="197"/>
    </row>
    <row r="260" spans="1:8" ht="28.5">
      <c r="A260" s="198">
        <v>2</v>
      </c>
      <c r="B260" s="199" t="s">
        <v>160</v>
      </c>
      <c r="C260" s="203">
        <f>C290</f>
        <v>45547.20749999999</v>
      </c>
      <c r="D260" s="203">
        <v>45547.20749999999</v>
      </c>
      <c r="E260" s="200">
        <f>D260-C260</f>
        <v>0</v>
      </c>
      <c r="F260" s="202">
        <f>E260/C260</f>
        <v>0</v>
      </c>
      <c r="G260" s="197"/>
      <c r="H260" s="10" t="s">
        <v>12</v>
      </c>
    </row>
    <row r="261" spans="1:7" ht="28.5">
      <c r="A261" s="198">
        <v>3</v>
      </c>
      <c r="B261" s="199" t="s">
        <v>161</v>
      </c>
      <c r="C261" s="276">
        <f>E352</f>
        <v>41064.23000000001</v>
      </c>
      <c r="D261" s="276">
        <v>41064.23000000001</v>
      </c>
      <c r="E261" s="200">
        <f>D261-C261</f>
        <v>0</v>
      </c>
      <c r="F261" s="202">
        <f>E261/C261</f>
        <v>0</v>
      </c>
      <c r="G261" s="197" t="s">
        <v>12</v>
      </c>
    </row>
    <row r="262" ht="14.25">
      <c r="A262" s="54"/>
    </row>
    <row r="263" spans="1:7" ht="14.25">
      <c r="A263" s="9" t="s">
        <v>169</v>
      </c>
      <c r="B263" s="48"/>
      <c r="C263" s="58"/>
      <c r="D263" s="48"/>
      <c r="E263" s="48"/>
      <c r="F263" s="48"/>
      <c r="G263" s="48" t="s">
        <v>12</v>
      </c>
    </row>
    <row r="264" spans="1:8" ht="6" customHeight="1">
      <c r="A264" s="9"/>
      <c r="B264" s="48"/>
      <c r="C264" s="58"/>
      <c r="D264" s="48"/>
      <c r="E264" s="48"/>
      <c r="F264" s="48"/>
      <c r="G264" s="48"/>
      <c r="H264" s="10" t="s">
        <v>12</v>
      </c>
    </row>
    <row r="265" spans="1:5" ht="14.25">
      <c r="A265" s="48"/>
      <c r="B265" s="48"/>
      <c r="C265" s="48"/>
      <c r="D265" s="48"/>
      <c r="E265" s="59" t="s">
        <v>98</v>
      </c>
    </row>
    <row r="266" spans="1:8" ht="43.5" customHeight="1">
      <c r="A266" s="60" t="s">
        <v>37</v>
      </c>
      <c r="B266" s="60" t="s">
        <v>38</v>
      </c>
      <c r="C266" s="61" t="s">
        <v>176</v>
      </c>
      <c r="D266" s="62" t="s">
        <v>173</v>
      </c>
      <c r="E266" s="61" t="s">
        <v>172</v>
      </c>
      <c r="F266" s="279"/>
      <c r="G266" s="279"/>
      <c r="H266" s="197"/>
    </row>
    <row r="267" spans="1:8" ht="15.75" customHeight="1">
      <c r="A267" s="60">
        <v>1</v>
      </c>
      <c r="B267" s="60">
        <v>2</v>
      </c>
      <c r="C267" s="61">
        <v>3</v>
      </c>
      <c r="D267" s="62">
        <v>4</v>
      </c>
      <c r="E267" s="61">
        <v>5</v>
      </c>
      <c r="F267" s="279"/>
      <c r="G267" s="279"/>
      <c r="H267" s="197"/>
    </row>
    <row r="268" spans="1:8" ht="12.75" customHeight="1">
      <c r="A268" s="18">
        <v>1</v>
      </c>
      <c r="B268" s="356" t="s">
        <v>254</v>
      </c>
      <c r="C268" s="176">
        <v>4243.533</v>
      </c>
      <c r="D268" s="176">
        <v>263.46000000000015</v>
      </c>
      <c r="E268" s="154">
        <f aca="true" t="shared" si="17" ref="E268:E290">D268/C268</f>
        <v>0.06208505978391122</v>
      </c>
      <c r="F268" s="280"/>
      <c r="G268" s="281"/>
      <c r="H268" s="217"/>
    </row>
    <row r="269" spans="1:8" ht="12.75" customHeight="1">
      <c r="A269" s="18">
        <v>2</v>
      </c>
      <c r="B269" s="356" t="s">
        <v>255</v>
      </c>
      <c r="C269" s="176">
        <v>978.59745</v>
      </c>
      <c r="D269" s="176">
        <v>68.99</v>
      </c>
      <c r="E269" s="154">
        <f t="shared" si="17"/>
        <v>0.0704988552749652</v>
      </c>
      <c r="F269" s="280"/>
      <c r="G269" s="281"/>
      <c r="H269" s="217"/>
    </row>
    <row r="270" spans="1:8" ht="12.75" customHeight="1">
      <c r="A270" s="18">
        <v>3</v>
      </c>
      <c r="B270" s="356" t="s">
        <v>256</v>
      </c>
      <c r="C270" s="176">
        <v>2244.3237</v>
      </c>
      <c r="D270" s="176">
        <v>231.33999999999997</v>
      </c>
      <c r="E270" s="154">
        <f t="shared" si="17"/>
        <v>0.10307782250840197</v>
      </c>
      <c r="F270" s="280"/>
      <c r="G270" s="281"/>
      <c r="H270" s="217"/>
    </row>
    <row r="271" spans="1:8" ht="12.75" customHeight="1">
      <c r="A271" s="18">
        <v>4</v>
      </c>
      <c r="B271" s="356" t="s">
        <v>257</v>
      </c>
      <c r="C271" s="176">
        <v>1160.2521</v>
      </c>
      <c r="D271" s="176">
        <v>160.76</v>
      </c>
      <c r="E271" s="154">
        <f t="shared" si="17"/>
        <v>0.138556094834907</v>
      </c>
      <c r="F271" s="280"/>
      <c r="G271" s="281"/>
      <c r="H271" s="217"/>
    </row>
    <row r="272" spans="1:8" ht="12.75" customHeight="1">
      <c r="A272" s="18">
        <v>5</v>
      </c>
      <c r="B272" s="356" t="s">
        <v>258</v>
      </c>
      <c r="C272" s="176">
        <v>987.7828499999999</v>
      </c>
      <c r="D272" s="176">
        <v>42.019999999999996</v>
      </c>
      <c r="E272" s="154">
        <f t="shared" si="17"/>
        <v>0.04253971406772247</v>
      </c>
      <c r="F272" s="280"/>
      <c r="G272" s="281"/>
      <c r="H272" s="217"/>
    </row>
    <row r="273" spans="1:8" ht="12.75" customHeight="1">
      <c r="A273" s="18">
        <v>6</v>
      </c>
      <c r="B273" s="356" t="s">
        <v>259</v>
      </c>
      <c r="C273" s="176">
        <v>2354.2569000000003</v>
      </c>
      <c r="D273" s="176">
        <v>162.9</v>
      </c>
      <c r="E273" s="154">
        <f t="shared" si="17"/>
        <v>0.06919380803343933</v>
      </c>
      <c r="F273" s="280"/>
      <c r="G273" s="281"/>
      <c r="H273" s="217"/>
    </row>
    <row r="274" spans="1:8" ht="12.75" customHeight="1">
      <c r="A274" s="18">
        <v>7</v>
      </c>
      <c r="B274" s="356" t="s">
        <v>260</v>
      </c>
      <c r="C274" s="176">
        <v>1835.7799499999999</v>
      </c>
      <c r="D274" s="176">
        <v>12.36</v>
      </c>
      <c r="E274" s="154">
        <f t="shared" si="17"/>
        <v>0.006732833093639573</v>
      </c>
      <c r="F274" s="280"/>
      <c r="G274" s="281"/>
      <c r="H274" s="217"/>
    </row>
    <row r="275" spans="1:8" ht="12.75" customHeight="1">
      <c r="A275" s="18">
        <v>8</v>
      </c>
      <c r="B275" s="356" t="s">
        <v>261</v>
      </c>
      <c r="C275" s="176">
        <v>2591.8379999999997</v>
      </c>
      <c r="D275" s="176">
        <v>361.89</v>
      </c>
      <c r="E275" s="154">
        <f t="shared" si="17"/>
        <v>0.1396267822294449</v>
      </c>
      <c r="F275" s="280"/>
      <c r="G275" s="281"/>
      <c r="H275" s="217"/>
    </row>
    <row r="276" spans="1:8" ht="12.75" customHeight="1">
      <c r="A276" s="18">
        <v>9</v>
      </c>
      <c r="B276" s="356" t="s">
        <v>262</v>
      </c>
      <c r="C276" s="176">
        <v>846.96435</v>
      </c>
      <c r="D276" s="176">
        <v>189.85000000000002</v>
      </c>
      <c r="E276" s="154">
        <f t="shared" si="17"/>
        <v>0.2241534723391841</v>
      </c>
      <c r="F276" s="280"/>
      <c r="G276" s="281"/>
      <c r="H276" s="217"/>
    </row>
    <row r="277" spans="1:8" ht="12.75" customHeight="1">
      <c r="A277" s="18">
        <v>10</v>
      </c>
      <c r="B277" s="356" t="s">
        <v>263</v>
      </c>
      <c r="C277" s="176">
        <v>2573.2606499999997</v>
      </c>
      <c r="D277" s="176">
        <v>404.79</v>
      </c>
      <c r="E277" s="154">
        <f t="shared" si="17"/>
        <v>0.15730625655819205</v>
      </c>
      <c r="F277" s="280"/>
      <c r="G277" s="281"/>
      <c r="H277" s="217"/>
    </row>
    <row r="278" spans="1:8" ht="12.75" customHeight="1">
      <c r="A278" s="18">
        <v>11</v>
      </c>
      <c r="B278" s="356" t="s">
        <v>264</v>
      </c>
      <c r="C278" s="176">
        <v>3126.3975</v>
      </c>
      <c r="D278" s="176">
        <v>397.59</v>
      </c>
      <c r="E278" s="154">
        <f t="shared" si="17"/>
        <v>0.12717192871347932</v>
      </c>
      <c r="F278" s="280"/>
      <c r="G278" s="281"/>
      <c r="H278" s="217"/>
    </row>
    <row r="279" spans="1:8" ht="12.75" customHeight="1">
      <c r="A279" s="18">
        <v>12</v>
      </c>
      <c r="B279" s="356" t="s">
        <v>265</v>
      </c>
      <c r="C279" s="176">
        <v>1328.85765</v>
      </c>
      <c r="D279" s="176">
        <v>83.61999999999998</v>
      </c>
      <c r="E279" s="154">
        <f t="shared" si="17"/>
        <v>0.0629262284037722</v>
      </c>
      <c r="F279" s="280"/>
      <c r="G279" s="281"/>
      <c r="H279" s="217"/>
    </row>
    <row r="280" spans="1:8" ht="12.75" customHeight="1">
      <c r="A280" s="18">
        <v>13</v>
      </c>
      <c r="B280" s="356" t="s">
        <v>266</v>
      </c>
      <c r="C280" s="176">
        <v>4368.65055</v>
      </c>
      <c r="D280" s="176">
        <v>143.57000000000002</v>
      </c>
      <c r="E280" s="154">
        <f t="shared" si="17"/>
        <v>0.03286369517470332</v>
      </c>
      <c r="F280" s="280"/>
      <c r="G280" s="281"/>
      <c r="H280" s="217"/>
    </row>
    <row r="281" spans="1:8" ht="12.75" customHeight="1">
      <c r="A281" s="18">
        <v>14</v>
      </c>
      <c r="B281" s="356" t="s">
        <v>267</v>
      </c>
      <c r="C281" s="176">
        <v>1627.89345</v>
      </c>
      <c r="D281" s="176">
        <v>229.57</v>
      </c>
      <c r="E281" s="154">
        <f t="shared" si="17"/>
        <v>0.1410227432268371</v>
      </c>
      <c r="F281" s="280"/>
      <c r="G281" s="281"/>
      <c r="H281" s="217"/>
    </row>
    <row r="282" spans="1:8" ht="12.75" customHeight="1">
      <c r="A282" s="18">
        <v>15</v>
      </c>
      <c r="B282" s="356" t="s">
        <v>268</v>
      </c>
      <c r="C282" s="176">
        <v>1798.9776</v>
      </c>
      <c r="D282" s="176">
        <v>202</v>
      </c>
      <c r="E282" s="154">
        <f t="shared" si="17"/>
        <v>0.11228600067060313</v>
      </c>
      <c r="F282" s="280"/>
      <c r="G282" s="281"/>
      <c r="H282" s="217"/>
    </row>
    <row r="283" spans="1:8" ht="12.75" customHeight="1">
      <c r="A283" s="18">
        <v>16</v>
      </c>
      <c r="B283" s="356" t="s">
        <v>269</v>
      </c>
      <c r="C283" s="176">
        <v>1644.70905</v>
      </c>
      <c r="D283" s="176">
        <v>136.58</v>
      </c>
      <c r="E283" s="154">
        <f t="shared" si="17"/>
        <v>0.08304204321122938</v>
      </c>
      <c r="F283" s="280"/>
      <c r="G283" s="281"/>
      <c r="H283" s="217"/>
    </row>
    <row r="284" spans="1:8" ht="12.75" customHeight="1">
      <c r="A284" s="18">
        <v>17</v>
      </c>
      <c r="B284" s="356" t="s">
        <v>270</v>
      </c>
      <c r="C284" s="176">
        <v>1099.80585</v>
      </c>
      <c r="D284" s="176">
        <v>149.53000000000003</v>
      </c>
      <c r="E284" s="154">
        <f t="shared" si="17"/>
        <v>0.13596036064001663</v>
      </c>
      <c r="F284" s="280"/>
      <c r="G284" s="281"/>
      <c r="H284" s="217"/>
    </row>
    <row r="285" spans="1:8" ht="12.75" customHeight="1">
      <c r="A285" s="18">
        <v>18</v>
      </c>
      <c r="B285" s="356" t="s">
        <v>271</v>
      </c>
      <c r="C285" s="176">
        <v>3072.55275</v>
      </c>
      <c r="D285" s="176">
        <v>367.01000000000005</v>
      </c>
      <c r="E285" s="154">
        <f t="shared" si="17"/>
        <v>0.11944790858350603</v>
      </c>
      <c r="F285" s="280"/>
      <c r="G285" s="281"/>
      <c r="H285" s="217"/>
    </row>
    <row r="286" spans="1:8" ht="12.75" customHeight="1">
      <c r="A286" s="18">
        <v>19</v>
      </c>
      <c r="B286" s="356" t="s">
        <v>272</v>
      </c>
      <c r="C286" s="176">
        <v>1222.22925</v>
      </c>
      <c r="D286" s="176">
        <v>194.26999999999998</v>
      </c>
      <c r="E286" s="154">
        <f t="shared" si="17"/>
        <v>0.15894726787139152</v>
      </c>
      <c r="F286" s="280"/>
      <c r="G286" s="281"/>
      <c r="H286" s="217"/>
    </row>
    <row r="287" spans="1:8" ht="12.75" customHeight="1">
      <c r="A287" s="18">
        <v>20</v>
      </c>
      <c r="B287" s="356" t="s">
        <v>273</v>
      </c>
      <c r="C287" s="176">
        <v>2843.03925</v>
      </c>
      <c r="D287" s="176">
        <v>469.13999999999993</v>
      </c>
      <c r="E287" s="154">
        <f t="shared" si="17"/>
        <v>0.16501355019984335</v>
      </c>
      <c r="F287" s="280"/>
      <c r="G287" s="281"/>
      <c r="H287" s="217"/>
    </row>
    <row r="288" spans="1:8" ht="12.75" customHeight="1">
      <c r="A288" s="18">
        <v>21</v>
      </c>
      <c r="B288" s="356" t="s">
        <v>274</v>
      </c>
      <c r="C288" s="176">
        <v>1421.0154</v>
      </c>
      <c r="D288" s="176">
        <v>100.46000000000002</v>
      </c>
      <c r="E288" s="154">
        <f t="shared" si="17"/>
        <v>0.07069592630734334</v>
      </c>
      <c r="F288" s="280"/>
      <c r="G288" s="281"/>
      <c r="H288" s="217"/>
    </row>
    <row r="289" spans="1:8" ht="12.75" customHeight="1">
      <c r="A289" s="18">
        <v>22</v>
      </c>
      <c r="B289" s="356" t="s">
        <v>275</v>
      </c>
      <c r="C289" s="176">
        <v>2176.49025</v>
      </c>
      <c r="D289" s="176">
        <v>110.39000000000004</v>
      </c>
      <c r="E289" s="154">
        <f t="shared" si="17"/>
        <v>0.05071927154279696</v>
      </c>
      <c r="F289" s="280"/>
      <c r="G289" s="281"/>
      <c r="H289" s="217"/>
    </row>
    <row r="290" spans="1:8" ht="12.75" customHeight="1">
      <c r="A290" s="34"/>
      <c r="B290" s="1" t="s">
        <v>27</v>
      </c>
      <c r="C290" s="177">
        <f>SUM(C268:C289)</f>
        <v>45547.20749999999</v>
      </c>
      <c r="D290" s="177">
        <f>SUM(D268:D289)</f>
        <v>4482.090000000001</v>
      </c>
      <c r="E290" s="153">
        <f t="shared" si="17"/>
        <v>0.09840537424824568</v>
      </c>
      <c r="F290" s="280"/>
      <c r="G290" s="281"/>
      <c r="H290" s="217"/>
    </row>
    <row r="291" spans="1:8" ht="14.25">
      <c r="A291" s="40"/>
      <c r="B291" s="2"/>
      <c r="C291" s="65"/>
      <c r="D291" s="26"/>
      <c r="E291" s="66"/>
      <c r="F291" s="282"/>
      <c r="G291" s="283"/>
      <c r="H291" s="282"/>
    </row>
    <row r="292" spans="1:8" ht="14.25">
      <c r="A292" s="40"/>
      <c r="B292" s="2"/>
      <c r="C292" s="65"/>
      <c r="D292" s="26"/>
      <c r="E292" s="66"/>
      <c r="F292" s="26"/>
      <c r="G292" s="65"/>
      <c r="H292" s="26"/>
    </row>
    <row r="293" spans="1:7" ht="14.25">
      <c r="A293" s="9" t="s">
        <v>170</v>
      </c>
      <c r="B293" s="48"/>
      <c r="C293" s="58"/>
      <c r="D293" s="48"/>
      <c r="E293" s="48"/>
      <c r="F293" s="48"/>
      <c r="G293" s="48"/>
    </row>
    <row r="294" spans="1:5" ht="14.25">
      <c r="A294" s="48"/>
      <c r="B294" s="48"/>
      <c r="C294" s="48"/>
      <c r="D294" s="48"/>
      <c r="E294" s="59" t="s">
        <v>98</v>
      </c>
    </row>
    <row r="295" spans="1:7" ht="52.5" customHeight="1">
      <c r="A295" s="60" t="s">
        <v>37</v>
      </c>
      <c r="B295" s="60" t="s">
        <v>38</v>
      </c>
      <c r="C295" s="61" t="s">
        <v>176</v>
      </c>
      <c r="D295" s="62" t="s">
        <v>162</v>
      </c>
      <c r="E295" s="61" t="s">
        <v>171</v>
      </c>
      <c r="F295" s="63"/>
      <c r="G295" s="64"/>
    </row>
    <row r="296" spans="1:7" ht="12.75" customHeight="1">
      <c r="A296" s="60">
        <v>1</v>
      </c>
      <c r="B296" s="60">
        <v>2</v>
      </c>
      <c r="C296" s="61">
        <v>3</v>
      </c>
      <c r="D296" s="62">
        <v>4</v>
      </c>
      <c r="E296" s="61">
        <v>5</v>
      </c>
      <c r="F296" s="63"/>
      <c r="G296" s="64"/>
    </row>
    <row r="297" spans="1:7" ht="12.75" customHeight="1">
      <c r="A297" s="18">
        <v>1</v>
      </c>
      <c r="B297" s="356" t="s">
        <v>254</v>
      </c>
      <c r="C297" s="176">
        <v>4243.533</v>
      </c>
      <c r="D297" s="151">
        <f>F330-D363</f>
        <v>574.9300000000003</v>
      </c>
      <c r="E297" s="155">
        <f aca="true" t="shared" si="18" ref="E297:E319">D297/C297</f>
        <v>0.1354838055931226</v>
      </c>
      <c r="F297" s="149"/>
      <c r="G297" s="31"/>
    </row>
    <row r="298" spans="1:7" ht="12.75" customHeight="1">
      <c r="A298" s="18">
        <v>2</v>
      </c>
      <c r="B298" s="356" t="s">
        <v>255</v>
      </c>
      <c r="C298" s="176">
        <v>978.59745</v>
      </c>
      <c r="D298" s="151">
        <f aca="true" t="shared" si="19" ref="D298:D318">F331-D364</f>
        <v>16.661000000000058</v>
      </c>
      <c r="E298" s="155">
        <f t="shared" si="18"/>
        <v>0.017025386689899977</v>
      </c>
      <c r="F298" s="149"/>
      <c r="G298" s="31"/>
    </row>
    <row r="299" spans="1:7" ht="12.75" customHeight="1">
      <c r="A299" s="18">
        <v>3</v>
      </c>
      <c r="B299" s="356" t="s">
        <v>256</v>
      </c>
      <c r="C299" s="176">
        <v>2244.3237</v>
      </c>
      <c r="D299" s="151">
        <f t="shared" si="19"/>
        <v>301.4000000000001</v>
      </c>
      <c r="E299" s="155">
        <f t="shared" si="18"/>
        <v>0.13429435335018747</v>
      </c>
      <c r="F299" s="149"/>
      <c r="G299" s="31"/>
    </row>
    <row r="300" spans="1:7" ht="12.75" customHeight="1">
      <c r="A300" s="18">
        <v>4</v>
      </c>
      <c r="B300" s="356" t="s">
        <v>257</v>
      </c>
      <c r="C300" s="176">
        <v>1160.2521</v>
      </c>
      <c r="D300" s="151">
        <f t="shared" si="19"/>
        <v>197.558</v>
      </c>
      <c r="E300" s="155">
        <f t="shared" si="18"/>
        <v>0.17027161597035678</v>
      </c>
      <c r="F300" s="149"/>
      <c r="G300" s="31"/>
    </row>
    <row r="301" spans="1:7" ht="12.75" customHeight="1">
      <c r="A301" s="18">
        <v>5</v>
      </c>
      <c r="B301" s="356" t="s">
        <v>258</v>
      </c>
      <c r="C301" s="176">
        <v>987.7828499999999</v>
      </c>
      <c r="D301" s="151">
        <f t="shared" si="19"/>
        <v>-0.7899999999999636</v>
      </c>
      <c r="E301" s="155">
        <f t="shared" si="18"/>
        <v>-0.0007997709213112615</v>
      </c>
      <c r="F301" s="149"/>
      <c r="G301" s="31"/>
    </row>
    <row r="302" spans="1:7" ht="12.75" customHeight="1">
      <c r="A302" s="18">
        <v>6</v>
      </c>
      <c r="B302" s="356" t="s">
        <v>259</v>
      </c>
      <c r="C302" s="176">
        <v>2354.2569000000003</v>
      </c>
      <c r="D302" s="151">
        <f t="shared" si="19"/>
        <v>124.48125100000016</v>
      </c>
      <c r="E302" s="155">
        <f t="shared" si="18"/>
        <v>0.05287496491992872</v>
      </c>
      <c r="F302" s="149"/>
      <c r="G302" s="31"/>
    </row>
    <row r="303" spans="1:7" ht="12.75" customHeight="1">
      <c r="A303" s="18">
        <v>7</v>
      </c>
      <c r="B303" s="356" t="s">
        <v>260</v>
      </c>
      <c r="C303" s="176">
        <v>1835.7799499999999</v>
      </c>
      <c r="D303" s="151">
        <f t="shared" si="19"/>
        <v>135.62000000000012</v>
      </c>
      <c r="E303" s="155">
        <f t="shared" si="18"/>
        <v>0.07387595664720062</v>
      </c>
      <c r="F303" s="149"/>
      <c r="G303" s="31"/>
    </row>
    <row r="304" spans="1:7" ht="12.75" customHeight="1">
      <c r="A304" s="18">
        <v>8</v>
      </c>
      <c r="B304" s="356" t="s">
        <v>261</v>
      </c>
      <c r="C304" s="176">
        <v>2591.8379999999997</v>
      </c>
      <c r="D304" s="151">
        <f t="shared" si="19"/>
        <v>174.75999999999976</v>
      </c>
      <c r="E304" s="155">
        <f t="shared" si="18"/>
        <v>0.06742705369702882</v>
      </c>
      <c r="F304" s="149"/>
      <c r="G304" s="31"/>
    </row>
    <row r="305" spans="1:7" ht="12.75" customHeight="1">
      <c r="A305" s="18">
        <v>9</v>
      </c>
      <c r="B305" s="356" t="s">
        <v>262</v>
      </c>
      <c r="C305" s="176">
        <v>846.96435</v>
      </c>
      <c r="D305" s="151">
        <f t="shared" si="19"/>
        <v>66.18999999999994</v>
      </c>
      <c r="E305" s="155">
        <f t="shared" si="18"/>
        <v>0.07814968835465146</v>
      </c>
      <c r="F305" s="149"/>
      <c r="G305" s="31"/>
    </row>
    <row r="306" spans="1:7" ht="12.75" customHeight="1">
      <c r="A306" s="18">
        <v>10</v>
      </c>
      <c r="B306" s="356" t="s">
        <v>263</v>
      </c>
      <c r="C306" s="176">
        <v>2573.2606499999997</v>
      </c>
      <c r="D306" s="151">
        <f t="shared" si="19"/>
        <v>384.924</v>
      </c>
      <c r="E306" s="155">
        <f t="shared" si="18"/>
        <v>0.1495860903169681</v>
      </c>
      <c r="F306" s="149"/>
      <c r="G306" s="31"/>
    </row>
    <row r="307" spans="1:7" ht="12.75" customHeight="1">
      <c r="A307" s="18">
        <v>11</v>
      </c>
      <c r="B307" s="356" t="s">
        <v>264</v>
      </c>
      <c r="C307" s="176">
        <v>3126.3975</v>
      </c>
      <c r="D307" s="151">
        <f t="shared" si="19"/>
        <v>274.70850000000064</v>
      </c>
      <c r="E307" s="155">
        <f t="shared" si="18"/>
        <v>0.08786742568723287</v>
      </c>
      <c r="F307" s="149"/>
      <c r="G307" s="31"/>
    </row>
    <row r="308" spans="1:7" ht="12.75" customHeight="1">
      <c r="A308" s="18">
        <v>12</v>
      </c>
      <c r="B308" s="356" t="s">
        <v>265</v>
      </c>
      <c r="C308" s="176">
        <v>1328.85765</v>
      </c>
      <c r="D308" s="151">
        <f t="shared" si="19"/>
        <v>159.80999999999995</v>
      </c>
      <c r="E308" s="155">
        <f t="shared" si="18"/>
        <v>0.12026118824691265</v>
      </c>
      <c r="F308" s="149"/>
      <c r="G308" s="31"/>
    </row>
    <row r="309" spans="1:7" ht="12.75" customHeight="1">
      <c r="A309" s="18">
        <v>13</v>
      </c>
      <c r="B309" s="356" t="s">
        <v>266</v>
      </c>
      <c r="C309" s="176">
        <v>4368.65055</v>
      </c>
      <c r="D309" s="151">
        <f t="shared" si="19"/>
        <v>760.1489999999994</v>
      </c>
      <c r="E309" s="155">
        <f t="shared" si="18"/>
        <v>0.1740008708181064</v>
      </c>
      <c r="F309" s="149"/>
      <c r="G309" s="31"/>
    </row>
    <row r="310" spans="1:7" ht="12.75" customHeight="1">
      <c r="A310" s="18">
        <v>14</v>
      </c>
      <c r="B310" s="356" t="s">
        <v>267</v>
      </c>
      <c r="C310" s="176">
        <v>1627.89345</v>
      </c>
      <c r="D310" s="151">
        <f t="shared" si="19"/>
        <v>166.45000000000005</v>
      </c>
      <c r="E310" s="155">
        <f t="shared" si="18"/>
        <v>0.10224870675657552</v>
      </c>
      <c r="F310" s="149"/>
      <c r="G310" s="31"/>
    </row>
    <row r="311" spans="1:7" ht="12.75" customHeight="1">
      <c r="A311" s="18">
        <v>15</v>
      </c>
      <c r="B311" s="356" t="s">
        <v>268</v>
      </c>
      <c r="C311" s="176">
        <v>1798.9776</v>
      </c>
      <c r="D311" s="151">
        <f t="shared" si="19"/>
        <v>154.5661</v>
      </c>
      <c r="E311" s="155">
        <f t="shared" si="18"/>
        <v>0.08591885746659658</v>
      </c>
      <c r="F311" s="149"/>
      <c r="G311" s="31"/>
    </row>
    <row r="312" spans="1:7" ht="12.75" customHeight="1">
      <c r="A312" s="18">
        <v>16</v>
      </c>
      <c r="B312" s="356" t="s">
        <v>269</v>
      </c>
      <c r="C312" s="176">
        <v>1644.70905</v>
      </c>
      <c r="D312" s="151">
        <f t="shared" si="19"/>
        <v>118.81999999999971</v>
      </c>
      <c r="E312" s="155">
        <f t="shared" si="18"/>
        <v>0.07224378074650936</v>
      </c>
      <c r="F312" s="149"/>
      <c r="G312" s="31"/>
    </row>
    <row r="313" spans="1:7" ht="12.75" customHeight="1">
      <c r="A313" s="18">
        <v>17</v>
      </c>
      <c r="B313" s="356" t="s">
        <v>270</v>
      </c>
      <c r="C313" s="176">
        <v>1099.80585</v>
      </c>
      <c r="D313" s="151">
        <f t="shared" si="19"/>
        <v>95.65000000000009</v>
      </c>
      <c r="E313" s="155">
        <f t="shared" si="18"/>
        <v>0.0869698956411262</v>
      </c>
      <c r="F313" s="149"/>
      <c r="G313" s="31"/>
    </row>
    <row r="314" spans="1:7" ht="12.75" customHeight="1">
      <c r="A314" s="18">
        <v>18</v>
      </c>
      <c r="B314" s="356" t="s">
        <v>271</v>
      </c>
      <c r="C314" s="176">
        <v>3072.55275</v>
      </c>
      <c r="D314" s="151">
        <f t="shared" si="19"/>
        <v>312.3630000000003</v>
      </c>
      <c r="E314" s="155">
        <f t="shared" si="18"/>
        <v>0.10166237178515497</v>
      </c>
      <c r="F314" s="149"/>
      <c r="G314" s="31"/>
    </row>
    <row r="315" spans="1:7" ht="12.75" customHeight="1">
      <c r="A315" s="18">
        <v>19</v>
      </c>
      <c r="B315" s="356" t="s">
        <v>272</v>
      </c>
      <c r="C315" s="176">
        <v>1222.22925</v>
      </c>
      <c r="D315" s="151">
        <f t="shared" si="19"/>
        <v>206.17000000000007</v>
      </c>
      <c r="E315" s="155">
        <f t="shared" si="18"/>
        <v>0.16868357552398625</v>
      </c>
      <c r="F315" s="149"/>
      <c r="G315" s="31"/>
    </row>
    <row r="316" spans="1:7" ht="12.75" customHeight="1">
      <c r="A316" s="18">
        <v>20</v>
      </c>
      <c r="B316" s="356" t="s">
        <v>273</v>
      </c>
      <c r="C316" s="176">
        <v>2843.03925</v>
      </c>
      <c r="D316" s="151">
        <f t="shared" si="19"/>
        <v>544.2399999999998</v>
      </c>
      <c r="E316" s="155">
        <f t="shared" si="18"/>
        <v>0.19142894351528908</v>
      </c>
      <c r="F316" s="149"/>
      <c r="G316" s="31" t="s">
        <v>12</v>
      </c>
    </row>
    <row r="317" spans="1:7" ht="12.75" customHeight="1">
      <c r="A317" s="18">
        <v>21</v>
      </c>
      <c r="B317" s="356" t="s">
        <v>274</v>
      </c>
      <c r="C317" s="176">
        <v>1421.0154</v>
      </c>
      <c r="D317" s="151">
        <f t="shared" si="19"/>
        <v>6.3723999999999705</v>
      </c>
      <c r="E317" s="155">
        <f t="shared" si="18"/>
        <v>0.004484398972734546</v>
      </c>
      <c r="F317" s="149"/>
      <c r="G317" s="31"/>
    </row>
    <row r="318" spans="1:7" ht="12.75" customHeight="1">
      <c r="A318" s="18">
        <v>22</v>
      </c>
      <c r="B318" s="356" t="s">
        <v>275</v>
      </c>
      <c r="C318" s="176">
        <v>2176.49025</v>
      </c>
      <c r="D318" s="151">
        <f t="shared" si="19"/>
        <v>230.50999999999976</v>
      </c>
      <c r="E318" s="155">
        <f t="shared" si="18"/>
        <v>0.10590904324060252</v>
      </c>
      <c r="F318" s="149"/>
      <c r="G318" s="31"/>
    </row>
    <row r="319" spans="1:7" ht="12.75" customHeight="1">
      <c r="A319" s="34"/>
      <c r="B319" s="1" t="s">
        <v>27</v>
      </c>
      <c r="C319" s="177">
        <f>SUM(C297:C318)</f>
        <v>45547.20749999999</v>
      </c>
      <c r="D319" s="152">
        <f>SUM(D297:D318)</f>
        <v>5005.543251000001</v>
      </c>
      <c r="E319" s="156">
        <f t="shared" si="18"/>
        <v>0.10989791747386493</v>
      </c>
      <c r="F319" s="42"/>
      <c r="G319" s="31"/>
    </row>
    <row r="320" ht="13.5" customHeight="1">
      <c r="A320" s="9" t="s">
        <v>40</v>
      </c>
    </row>
    <row r="321" spans="1:5" ht="13.5" customHeight="1">
      <c r="A321" s="9"/>
      <c r="E321" s="67" t="s">
        <v>41</v>
      </c>
    </row>
    <row r="322" spans="1:6" ht="29.25" customHeight="1">
      <c r="A322" s="49" t="s">
        <v>39</v>
      </c>
      <c r="B322" s="49" t="s">
        <v>163</v>
      </c>
      <c r="C322" s="49" t="s">
        <v>164</v>
      </c>
      <c r="D322" s="68" t="s">
        <v>42</v>
      </c>
      <c r="E322" s="49" t="s">
        <v>43</v>
      </c>
      <c r="F322" s="288"/>
    </row>
    <row r="323" spans="1:6" ht="15.75" customHeight="1">
      <c r="A323" s="69">
        <f>C352</f>
        <v>45547.20749999999</v>
      </c>
      <c r="B323" s="70">
        <f>D290</f>
        <v>4482.090000000001</v>
      </c>
      <c r="C323" s="69">
        <f>E352</f>
        <v>41064.23000000001</v>
      </c>
      <c r="D323" s="69">
        <f>B323+C323</f>
        <v>45546.320000000014</v>
      </c>
      <c r="E323" s="71">
        <f>D323/A323</f>
        <v>0.9999805147220063</v>
      </c>
      <c r="F323" s="56"/>
    </row>
    <row r="324" spans="1:8" ht="13.5" customHeight="1">
      <c r="A324" s="72" t="s">
        <v>165</v>
      </c>
      <c r="B324" s="73"/>
      <c r="C324" s="74"/>
      <c r="D324" s="74"/>
      <c r="E324" s="75"/>
      <c r="F324" s="76"/>
      <c r="G324" s="77"/>
      <c r="H324" s="10" t="s">
        <v>12</v>
      </c>
    </row>
    <row r="325" ht="13.5" customHeight="1"/>
    <row r="326" spans="1:8" ht="13.5" customHeight="1">
      <c r="A326" s="9" t="s">
        <v>166</v>
      </c>
      <c r="H326" s="10" t="s">
        <v>12</v>
      </c>
    </row>
    <row r="327" ht="13.5" customHeight="1">
      <c r="G327" s="67" t="s">
        <v>41</v>
      </c>
    </row>
    <row r="328" spans="1:7" ht="30" customHeight="1">
      <c r="A328" s="78" t="s">
        <v>20</v>
      </c>
      <c r="B328" s="78" t="s">
        <v>31</v>
      </c>
      <c r="C328" s="78" t="s">
        <v>39</v>
      </c>
      <c r="D328" s="79" t="s">
        <v>174</v>
      </c>
      <c r="E328" s="79" t="s">
        <v>44</v>
      </c>
      <c r="F328" s="78" t="s">
        <v>42</v>
      </c>
      <c r="G328" s="78" t="s">
        <v>43</v>
      </c>
    </row>
    <row r="329" spans="1:7" ht="14.25" customHeight="1">
      <c r="A329" s="78">
        <v>1</v>
      </c>
      <c r="B329" s="78">
        <v>2</v>
      </c>
      <c r="C329" s="78">
        <v>3</v>
      </c>
      <c r="D329" s="79">
        <v>4</v>
      </c>
      <c r="E329" s="79">
        <v>5</v>
      </c>
      <c r="F329" s="78">
        <v>6</v>
      </c>
      <c r="G329" s="30">
        <v>7</v>
      </c>
    </row>
    <row r="330" spans="1:7" ht="12.75" customHeight="1">
      <c r="A330" s="18">
        <v>1</v>
      </c>
      <c r="B330" s="356" t="s">
        <v>254</v>
      </c>
      <c r="C330" s="176">
        <v>4243.533</v>
      </c>
      <c r="D330" s="176">
        <v>263.46000000000015</v>
      </c>
      <c r="E330" s="151">
        <v>4113.25</v>
      </c>
      <c r="F330" s="167">
        <f aca="true" t="shared" si="20" ref="F330:F352">D330+E330</f>
        <v>4376.71</v>
      </c>
      <c r="G330" s="35">
        <f aca="true" t="shared" si="21" ref="G330:G352">F330/C330</f>
        <v>1.0313835193457903</v>
      </c>
    </row>
    <row r="331" spans="1:7" ht="12.75" customHeight="1">
      <c r="A331" s="18">
        <v>2</v>
      </c>
      <c r="B331" s="356" t="s">
        <v>255</v>
      </c>
      <c r="C331" s="176">
        <v>978.59745</v>
      </c>
      <c r="D331" s="176">
        <v>68.99</v>
      </c>
      <c r="E331" s="151">
        <v>815</v>
      </c>
      <c r="F331" s="167">
        <f t="shared" si="20"/>
        <v>883.99</v>
      </c>
      <c r="G331" s="35">
        <f t="shared" si="21"/>
        <v>0.9033234247646977</v>
      </c>
    </row>
    <row r="332" spans="1:7" ht="12.75" customHeight="1">
      <c r="A332" s="18">
        <v>3</v>
      </c>
      <c r="B332" s="356" t="s">
        <v>256</v>
      </c>
      <c r="C332" s="176">
        <v>2244.3237</v>
      </c>
      <c r="D332" s="176">
        <v>231.33999999999997</v>
      </c>
      <c r="E332" s="151">
        <v>2052</v>
      </c>
      <c r="F332" s="167">
        <f t="shared" si="20"/>
        <v>2283.34</v>
      </c>
      <c r="G332" s="35">
        <f t="shared" si="21"/>
        <v>1.0173844352309787</v>
      </c>
    </row>
    <row r="333" spans="1:7" ht="12.75" customHeight="1">
      <c r="A333" s="18">
        <v>4</v>
      </c>
      <c r="B333" s="356" t="s">
        <v>257</v>
      </c>
      <c r="C333" s="176">
        <v>1160.2521</v>
      </c>
      <c r="D333" s="176">
        <v>160.76</v>
      </c>
      <c r="E333" s="151">
        <v>1046.53</v>
      </c>
      <c r="F333" s="167">
        <f t="shared" si="20"/>
        <v>1207.29</v>
      </c>
      <c r="G333" s="35">
        <f t="shared" si="21"/>
        <v>1.040541103093026</v>
      </c>
    </row>
    <row r="334" spans="1:7" ht="12.75" customHeight="1">
      <c r="A334" s="18">
        <v>5</v>
      </c>
      <c r="B334" s="356" t="s">
        <v>258</v>
      </c>
      <c r="C334" s="176">
        <v>987.7828499999999</v>
      </c>
      <c r="D334" s="176">
        <v>42.019999999999996</v>
      </c>
      <c r="E334" s="151">
        <v>833.1</v>
      </c>
      <c r="F334" s="167">
        <f t="shared" si="20"/>
        <v>875.12</v>
      </c>
      <c r="G334" s="35">
        <f t="shared" si="21"/>
        <v>0.8859437071619537</v>
      </c>
    </row>
    <row r="335" spans="1:7" ht="12.75" customHeight="1">
      <c r="A335" s="18">
        <v>6</v>
      </c>
      <c r="B335" s="356" t="s">
        <v>259</v>
      </c>
      <c r="C335" s="176">
        <v>2354.2569000000003</v>
      </c>
      <c r="D335" s="176">
        <v>162.9</v>
      </c>
      <c r="E335" s="151">
        <v>2043.6</v>
      </c>
      <c r="F335" s="167">
        <f t="shared" si="20"/>
        <v>2206.5</v>
      </c>
      <c r="G335" s="35">
        <f t="shared" si="21"/>
        <v>0.9372384126813007</v>
      </c>
    </row>
    <row r="336" spans="1:7" ht="12.75" customHeight="1">
      <c r="A336" s="18">
        <v>7</v>
      </c>
      <c r="B336" s="356" t="s">
        <v>260</v>
      </c>
      <c r="C336" s="176">
        <v>1835.7799499999999</v>
      </c>
      <c r="D336" s="176">
        <v>12.36</v>
      </c>
      <c r="E336" s="151">
        <v>1790</v>
      </c>
      <c r="F336" s="167">
        <f t="shared" si="20"/>
        <v>1802.36</v>
      </c>
      <c r="G336" s="35">
        <f t="shared" si="21"/>
        <v>0.9817952309589175</v>
      </c>
    </row>
    <row r="337" spans="1:7" ht="12.75" customHeight="1">
      <c r="A337" s="18">
        <v>8</v>
      </c>
      <c r="B337" s="356" t="s">
        <v>261</v>
      </c>
      <c r="C337" s="176">
        <v>2591.8379999999997</v>
      </c>
      <c r="D337" s="176">
        <v>361.89</v>
      </c>
      <c r="E337" s="151">
        <v>2195.2</v>
      </c>
      <c r="F337" s="167">
        <f t="shared" si="20"/>
        <v>2557.0899999999997</v>
      </c>
      <c r="G337" s="35">
        <f t="shared" si="21"/>
        <v>0.9865932978835869</v>
      </c>
    </row>
    <row r="338" spans="1:7" ht="12.75" customHeight="1">
      <c r="A338" s="18">
        <v>9</v>
      </c>
      <c r="B338" s="356" t="s">
        <v>262</v>
      </c>
      <c r="C338" s="176">
        <v>846.96435</v>
      </c>
      <c r="D338" s="176">
        <v>189.85000000000002</v>
      </c>
      <c r="E338" s="151">
        <v>635.99</v>
      </c>
      <c r="F338" s="167">
        <f t="shared" si="20"/>
        <v>825.84</v>
      </c>
      <c r="G338" s="35">
        <f t="shared" si="21"/>
        <v>0.9750587495211576</v>
      </c>
    </row>
    <row r="339" spans="1:7" ht="12.75" customHeight="1">
      <c r="A339" s="18">
        <v>10</v>
      </c>
      <c r="B339" s="356" t="s">
        <v>263</v>
      </c>
      <c r="C339" s="176">
        <v>2573.2606499999997</v>
      </c>
      <c r="D339" s="176">
        <v>404.79</v>
      </c>
      <c r="E339" s="151">
        <v>2241.48</v>
      </c>
      <c r="F339" s="167">
        <f t="shared" si="20"/>
        <v>2646.27</v>
      </c>
      <c r="G339" s="35">
        <f t="shared" si="21"/>
        <v>1.0283723104381206</v>
      </c>
    </row>
    <row r="340" spans="1:7" ht="12.75" customHeight="1">
      <c r="A340" s="18">
        <v>11</v>
      </c>
      <c r="B340" s="356" t="s">
        <v>264</v>
      </c>
      <c r="C340" s="176">
        <v>3126.3975</v>
      </c>
      <c r="D340" s="176">
        <v>397.59</v>
      </c>
      <c r="E340" s="151">
        <v>2691.1800000000003</v>
      </c>
      <c r="F340" s="167">
        <f t="shared" si="20"/>
        <v>3088.7700000000004</v>
      </c>
      <c r="G340" s="35">
        <f t="shared" si="21"/>
        <v>0.9879645822388229</v>
      </c>
    </row>
    <row r="341" spans="1:7" ht="12.75" customHeight="1">
      <c r="A341" s="18">
        <v>12</v>
      </c>
      <c r="B341" s="356" t="s">
        <v>265</v>
      </c>
      <c r="C341" s="176">
        <v>1328.85765</v>
      </c>
      <c r="D341" s="176">
        <v>83.61999999999998</v>
      </c>
      <c r="E341" s="151">
        <v>1232</v>
      </c>
      <c r="F341" s="167">
        <f t="shared" si="20"/>
        <v>1315.62</v>
      </c>
      <c r="G341" s="35">
        <f t="shared" si="21"/>
        <v>0.9900383235179478</v>
      </c>
    </row>
    <row r="342" spans="1:7" ht="12.75" customHeight="1">
      <c r="A342" s="18">
        <v>13</v>
      </c>
      <c r="B342" s="356" t="s">
        <v>266</v>
      </c>
      <c r="C342" s="176">
        <v>4368.65055</v>
      </c>
      <c r="D342" s="176">
        <v>143.57000000000002</v>
      </c>
      <c r="E342" s="151">
        <v>4555.09</v>
      </c>
      <c r="F342" s="167">
        <f t="shared" si="20"/>
        <v>4698.66</v>
      </c>
      <c r="G342" s="35">
        <f t="shared" si="21"/>
        <v>1.0755403633737652</v>
      </c>
    </row>
    <row r="343" spans="1:7" ht="12.75" customHeight="1">
      <c r="A343" s="18">
        <v>14</v>
      </c>
      <c r="B343" s="356" t="s">
        <v>267</v>
      </c>
      <c r="C343" s="176">
        <v>1627.89345</v>
      </c>
      <c r="D343" s="176">
        <v>229.57</v>
      </c>
      <c r="E343" s="151">
        <v>1348</v>
      </c>
      <c r="F343" s="167">
        <f t="shared" si="20"/>
        <v>1577.57</v>
      </c>
      <c r="G343" s="35">
        <f t="shared" si="21"/>
        <v>0.9690867667045407</v>
      </c>
    </row>
    <row r="344" spans="1:7" ht="12.75" customHeight="1">
      <c r="A344" s="18">
        <v>15</v>
      </c>
      <c r="B344" s="356" t="s">
        <v>268</v>
      </c>
      <c r="C344" s="176">
        <v>1798.9776</v>
      </c>
      <c r="D344" s="176">
        <v>202</v>
      </c>
      <c r="E344" s="151">
        <v>1581</v>
      </c>
      <c r="F344" s="167">
        <f t="shared" si="20"/>
        <v>1783</v>
      </c>
      <c r="G344" s="35">
        <f t="shared" si="21"/>
        <v>0.9911185108697296</v>
      </c>
    </row>
    <row r="345" spans="1:7" ht="12.75" customHeight="1">
      <c r="A345" s="18">
        <v>16</v>
      </c>
      <c r="B345" s="356" t="s">
        <v>269</v>
      </c>
      <c r="C345" s="176">
        <v>1644.70905</v>
      </c>
      <c r="D345" s="176">
        <v>136.58</v>
      </c>
      <c r="E345" s="151">
        <v>1434</v>
      </c>
      <c r="F345" s="167">
        <f t="shared" si="20"/>
        <v>1570.58</v>
      </c>
      <c r="G345" s="35">
        <f t="shared" si="21"/>
        <v>0.9549287760044854</v>
      </c>
    </row>
    <row r="346" spans="1:7" ht="12.75" customHeight="1">
      <c r="A346" s="18">
        <v>17</v>
      </c>
      <c r="B346" s="356" t="s">
        <v>270</v>
      </c>
      <c r="C346" s="176">
        <v>1099.80585</v>
      </c>
      <c r="D346" s="176">
        <v>149.53000000000003</v>
      </c>
      <c r="E346" s="151">
        <v>936.95</v>
      </c>
      <c r="F346" s="167">
        <f t="shared" si="20"/>
        <v>1086.48</v>
      </c>
      <c r="G346" s="35">
        <f t="shared" si="21"/>
        <v>0.9878834523384287</v>
      </c>
    </row>
    <row r="347" spans="1:7" ht="12.75" customHeight="1">
      <c r="A347" s="18">
        <v>18</v>
      </c>
      <c r="B347" s="356" t="s">
        <v>271</v>
      </c>
      <c r="C347" s="176">
        <v>3072.55275</v>
      </c>
      <c r="D347" s="176">
        <v>367.01000000000005</v>
      </c>
      <c r="E347" s="151">
        <v>2664.54</v>
      </c>
      <c r="F347" s="167">
        <f t="shared" si="20"/>
        <v>3031.55</v>
      </c>
      <c r="G347" s="35">
        <f t="shared" si="21"/>
        <v>0.9866551518114702</v>
      </c>
    </row>
    <row r="348" spans="1:7" ht="12.75" customHeight="1">
      <c r="A348" s="18">
        <v>19</v>
      </c>
      <c r="B348" s="356" t="s">
        <v>272</v>
      </c>
      <c r="C348" s="176">
        <v>1222.22925</v>
      </c>
      <c r="D348" s="176">
        <v>194.26999999999998</v>
      </c>
      <c r="E348" s="151">
        <v>1079.5</v>
      </c>
      <c r="F348" s="167">
        <f t="shared" si="20"/>
        <v>1273.77</v>
      </c>
      <c r="G348" s="35">
        <f t="shared" si="21"/>
        <v>1.0421694620710475</v>
      </c>
    </row>
    <row r="349" spans="1:7" ht="12.75" customHeight="1">
      <c r="A349" s="18">
        <v>20</v>
      </c>
      <c r="B349" s="356" t="s">
        <v>273</v>
      </c>
      <c r="C349" s="176">
        <v>2843.03925</v>
      </c>
      <c r="D349" s="176">
        <v>469.13999999999993</v>
      </c>
      <c r="E349" s="151">
        <v>2513.65</v>
      </c>
      <c r="F349" s="167">
        <f t="shared" si="20"/>
        <v>2982.79</v>
      </c>
      <c r="G349" s="35">
        <f t="shared" si="21"/>
        <v>1.0491554064897275</v>
      </c>
    </row>
    <row r="350" spans="1:7" ht="12.75" customHeight="1">
      <c r="A350" s="18">
        <v>21</v>
      </c>
      <c r="B350" s="356" t="s">
        <v>274</v>
      </c>
      <c r="C350" s="176">
        <v>1421.0154</v>
      </c>
      <c r="D350" s="176">
        <v>100.46000000000002</v>
      </c>
      <c r="E350" s="151">
        <v>1192.98</v>
      </c>
      <c r="F350" s="167">
        <f t="shared" si="20"/>
        <v>1293.44</v>
      </c>
      <c r="G350" s="35">
        <f t="shared" si="21"/>
        <v>0.9102223663445168</v>
      </c>
    </row>
    <row r="351" spans="1:7" ht="12.75" customHeight="1">
      <c r="A351" s="18">
        <v>22</v>
      </c>
      <c r="B351" s="356" t="s">
        <v>275</v>
      </c>
      <c r="C351" s="176">
        <v>2176.49025</v>
      </c>
      <c r="D351" s="176">
        <v>110.39000000000004</v>
      </c>
      <c r="E351" s="151">
        <v>2069.19</v>
      </c>
      <c r="F351" s="167">
        <f t="shared" si="20"/>
        <v>2179.58</v>
      </c>
      <c r="G351" s="35">
        <f t="shared" si="21"/>
        <v>1.001419602040487</v>
      </c>
    </row>
    <row r="352" spans="1:7" ht="12.75" customHeight="1">
      <c r="A352" s="18"/>
      <c r="B352" s="1" t="s">
        <v>27</v>
      </c>
      <c r="C352" s="177">
        <f>SUM(C330:C351)</f>
        <v>45547.20749999999</v>
      </c>
      <c r="D352" s="177">
        <f>SUM(D330:D351)</f>
        <v>4482.090000000001</v>
      </c>
      <c r="E352" s="152">
        <f>SUM(E330:E351)</f>
        <v>41064.23000000001</v>
      </c>
      <c r="F352" s="175">
        <f t="shared" si="20"/>
        <v>45546.320000000014</v>
      </c>
      <c r="G352" s="39">
        <f t="shared" si="21"/>
        <v>0.9999805147220063</v>
      </c>
    </row>
    <row r="353" ht="5.25" customHeight="1">
      <c r="A353" s="80"/>
    </row>
    <row r="354" spans="1:8" ht="14.25">
      <c r="A354" s="9" t="s">
        <v>45</v>
      </c>
      <c r="H354" s="31"/>
    </row>
    <row r="355" spans="1:7" ht="6.75" customHeight="1">
      <c r="A355" s="9"/>
      <c r="G355" s="10" t="s">
        <v>12</v>
      </c>
    </row>
    <row r="356" spans="1:5" ht="14.25">
      <c r="A356" s="30" t="s">
        <v>39</v>
      </c>
      <c r="B356" s="30" t="s">
        <v>46</v>
      </c>
      <c r="C356" s="30" t="s">
        <v>47</v>
      </c>
      <c r="D356" s="30" t="s">
        <v>48</v>
      </c>
      <c r="E356" s="30" t="s">
        <v>49</v>
      </c>
    </row>
    <row r="357" spans="1:8" ht="18.75" customHeight="1">
      <c r="A357" s="53">
        <f>C352</f>
        <v>45547.20749999999</v>
      </c>
      <c r="B357" s="53">
        <f>F352</f>
        <v>45546.320000000014</v>
      </c>
      <c r="C357" s="39">
        <f>B357/A357</f>
        <v>0.9999805147220063</v>
      </c>
      <c r="D357" s="53">
        <f>D385</f>
        <v>40540.776749000004</v>
      </c>
      <c r="E357" s="39">
        <f>D357/A357</f>
        <v>0.8900825972481411</v>
      </c>
      <c r="H357" s="10" t="s">
        <v>12</v>
      </c>
    </row>
    <row r="358" spans="1:7" ht="7.5" customHeight="1">
      <c r="A358" s="9"/>
      <c r="G358" s="10" t="s">
        <v>12</v>
      </c>
    </row>
    <row r="359" ht="14.25">
      <c r="A359" s="9" t="s">
        <v>175</v>
      </c>
    </row>
    <row r="360" ht="6.75" customHeight="1">
      <c r="A360" s="9"/>
    </row>
    <row r="361" spans="1:5" ht="14.25">
      <c r="A361" s="49" t="s">
        <v>20</v>
      </c>
      <c r="B361" s="49" t="s">
        <v>31</v>
      </c>
      <c r="C361" s="78" t="s">
        <v>39</v>
      </c>
      <c r="D361" s="49" t="s">
        <v>48</v>
      </c>
      <c r="E361" s="17" t="s">
        <v>49</v>
      </c>
    </row>
    <row r="362" spans="1:5" ht="14.25">
      <c r="A362" s="81">
        <v>1</v>
      </c>
      <c r="B362" s="81">
        <v>2</v>
      </c>
      <c r="C362" s="82">
        <v>3</v>
      </c>
      <c r="D362" s="81">
        <v>4</v>
      </c>
      <c r="E362" s="83">
        <v>5</v>
      </c>
    </row>
    <row r="363" spans="1:7" ht="12.75" customHeight="1">
      <c r="A363" s="18">
        <v>1</v>
      </c>
      <c r="B363" s="356" t="s">
        <v>254</v>
      </c>
      <c r="C363" s="176">
        <v>4243.533</v>
      </c>
      <c r="D363" s="151">
        <v>3801.7799999999997</v>
      </c>
      <c r="E363" s="154">
        <f aca="true" t="shared" si="22" ref="E363:E385">D363/C363</f>
        <v>0.8958997137526677</v>
      </c>
      <c r="F363" s="149"/>
      <c r="G363" s="31"/>
    </row>
    <row r="364" spans="1:7" ht="12.75" customHeight="1">
      <c r="A364" s="18">
        <v>2</v>
      </c>
      <c r="B364" s="356" t="s">
        <v>255</v>
      </c>
      <c r="C364" s="176">
        <v>978.59745</v>
      </c>
      <c r="D364" s="151">
        <v>867.329</v>
      </c>
      <c r="E364" s="154">
        <f t="shared" si="22"/>
        <v>0.8862980380747977</v>
      </c>
      <c r="F364" s="149"/>
      <c r="G364" s="31" t="s">
        <v>12</v>
      </c>
    </row>
    <row r="365" spans="1:7" ht="12.75" customHeight="1">
      <c r="A365" s="18">
        <v>3</v>
      </c>
      <c r="B365" s="356" t="s">
        <v>256</v>
      </c>
      <c r="C365" s="176">
        <v>2244.3237</v>
      </c>
      <c r="D365" s="151">
        <v>1981.94</v>
      </c>
      <c r="E365" s="154">
        <f t="shared" si="22"/>
        <v>0.8830900818807912</v>
      </c>
      <c r="F365" s="149"/>
      <c r="G365" s="31"/>
    </row>
    <row r="366" spans="1:7" ht="12.75" customHeight="1">
      <c r="A366" s="18">
        <v>4</v>
      </c>
      <c r="B366" s="356" t="s">
        <v>257</v>
      </c>
      <c r="C366" s="176">
        <v>1160.2521</v>
      </c>
      <c r="D366" s="151">
        <v>1009.732</v>
      </c>
      <c r="E366" s="154">
        <f t="shared" si="22"/>
        <v>0.8702694871226693</v>
      </c>
      <c r="F366" s="149"/>
      <c r="G366" s="31"/>
    </row>
    <row r="367" spans="1:7" ht="12.75" customHeight="1">
      <c r="A367" s="18">
        <v>5</v>
      </c>
      <c r="B367" s="356" t="s">
        <v>258</v>
      </c>
      <c r="C367" s="176">
        <v>987.7828499999999</v>
      </c>
      <c r="D367" s="151">
        <v>875.91</v>
      </c>
      <c r="E367" s="154">
        <f t="shared" si="22"/>
        <v>0.886743478083265</v>
      </c>
      <c r="F367" s="149"/>
      <c r="G367" s="31"/>
    </row>
    <row r="368" spans="1:7" ht="12.75" customHeight="1">
      <c r="A368" s="18">
        <v>6</v>
      </c>
      <c r="B368" s="356" t="s">
        <v>259</v>
      </c>
      <c r="C368" s="176">
        <v>2354.2569000000003</v>
      </c>
      <c r="D368" s="151">
        <v>2082.018749</v>
      </c>
      <c r="E368" s="154">
        <f t="shared" si="22"/>
        <v>0.884363447761372</v>
      </c>
      <c r="F368" s="149"/>
      <c r="G368" s="31"/>
    </row>
    <row r="369" spans="1:7" ht="12.75" customHeight="1">
      <c r="A369" s="18">
        <v>7</v>
      </c>
      <c r="B369" s="356" t="s">
        <v>260</v>
      </c>
      <c r="C369" s="176">
        <v>1835.7799499999999</v>
      </c>
      <c r="D369" s="151">
        <v>1666.7399999999998</v>
      </c>
      <c r="E369" s="154">
        <f t="shared" si="22"/>
        <v>0.9079192743117169</v>
      </c>
      <c r="F369" s="149"/>
      <c r="G369" s="31"/>
    </row>
    <row r="370" spans="1:7" ht="12.75" customHeight="1">
      <c r="A370" s="18">
        <v>8</v>
      </c>
      <c r="B370" s="356" t="s">
        <v>261</v>
      </c>
      <c r="C370" s="176">
        <v>2591.8379999999997</v>
      </c>
      <c r="D370" s="151">
        <v>2382.33</v>
      </c>
      <c r="E370" s="154">
        <f t="shared" si="22"/>
        <v>0.919166244186558</v>
      </c>
      <c r="F370" s="149"/>
      <c r="G370" s="31"/>
    </row>
    <row r="371" spans="1:7" ht="12.75" customHeight="1">
      <c r="A371" s="18">
        <v>9</v>
      </c>
      <c r="B371" s="356" t="s">
        <v>262</v>
      </c>
      <c r="C371" s="176">
        <v>846.96435</v>
      </c>
      <c r="D371" s="151">
        <v>759.6500000000001</v>
      </c>
      <c r="E371" s="154">
        <f t="shared" si="22"/>
        <v>0.8969090611665061</v>
      </c>
      <c r="F371" s="149"/>
      <c r="G371" s="31"/>
    </row>
    <row r="372" spans="1:7" ht="12.75" customHeight="1">
      <c r="A372" s="18">
        <v>10</v>
      </c>
      <c r="B372" s="356" t="s">
        <v>263</v>
      </c>
      <c r="C372" s="176">
        <v>2573.2606499999997</v>
      </c>
      <c r="D372" s="151">
        <v>2261.346</v>
      </c>
      <c r="E372" s="154">
        <f t="shared" si="22"/>
        <v>0.8787862201211526</v>
      </c>
      <c r="F372" s="149"/>
      <c r="G372" s="31"/>
    </row>
    <row r="373" spans="1:7" ht="12.75" customHeight="1">
      <c r="A373" s="18">
        <v>11</v>
      </c>
      <c r="B373" s="356" t="s">
        <v>264</v>
      </c>
      <c r="C373" s="176">
        <v>3126.3975</v>
      </c>
      <c r="D373" s="151">
        <v>2814.0615</v>
      </c>
      <c r="E373" s="154">
        <f t="shared" si="22"/>
        <v>0.9000971565515901</v>
      </c>
      <c r="F373" s="149"/>
      <c r="G373" s="31"/>
    </row>
    <row r="374" spans="1:7" ht="12.75" customHeight="1">
      <c r="A374" s="18">
        <v>12</v>
      </c>
      <c r="B374" s="356" t="s">
        <v>265</v>
      </c>
      <c r="C374" s="176">
        <v>1328.85765</v>
      </c>
      <c r="D374" s="151">
        <v>1155.81</v>
      </c>
      <c r="E374" s="154">
        <f t="shared" si="22"/>
        <v>0.8697771352710353</v>
      </c>
      <c r="F374" s="149"/>
      <c r="G374" s="31"/>
    </row>
    <row r="375" spans="1:7" ht="12.75" customHeight="1">
      <c r="A375" s="18">
        <v>13</v>
      </c>
      <c r="B375" s="356" t="s">
        <v>266</v>
      </c>
      <c r="C375" s="176">
        <v>4368.65055</v>
      </c>
      <c r="D375" s="151">
        <v>3938.5110000000004</v>
      </c>
      <c r="E375" s="154">
        <f t="shared" si="22"/>
        <v>0.9015394925556589</v>
      </c>
      <c r="F375" s="149"/>
      <c r="G375" s="31"/>
    </row>
    <row r="376" spans="1:7" ht="12.75" customHeight="1">
      <c r="A376" s="18">
        <v>14</v>
      </c>
      <c r="B376" s="356" t="s">
        <v>267</v>
      </c>
      <c r="C376" s="176">
        <v>1627.89345</v>
      </c>
      <c r="D376" s="151">
        <v>1411.12</v>
      </c>
      <c r="E376" s="154">
        <f t="shared" si="22"/>
        <v>0.8668380599479651</v>
      </c>
      <c r="F376" s="149"/>
      <c r="G376" s="31"/>
    </row>
    <row r="377" spans="1:7" ht="12.75" customHeight="1">
      <c r="A377" s="18">
        <v>15</v>
      </c>
      <c r="B377" s="356" t="s">
        <v>268</v>
      </c>
      <c r="C377" s="176">
        <v>1798.9776</v>
      </c>
      <c r="D377" s="151">
        <v>1628.4339</v>
      </c>
      <c r="E377" s="154">
        <f t="shared" si="22"/>
        <v>0.905199653403133</v>
      </c>
      <c r="F377" s="149"/>
      <c r="G377" s="31"/>
    </row>
    <row r="378" spans="1:7" ht="12.75" customHeight="1">
      <c r="A378" s="18">
        <v>16</v>
      </c>
      <c r="B378" s="356" t="s">
        <v>269</v>
      </c>
      <c r="C378" s="176">
        <v>1644.70905</v>
      </c>
      <c r="D378" s="151">
        <v>1451.7600000000002</v>
      </c>
      <c r="E378" s="154">
        <f t="shared" si="22"/>
        <v>0.8826849952579761</v>
      </c>
      <c r="F378" s="149"/>
      <c r="G378" s="31"/>
    </row>
    <row r="379" spans="1:7" ht="12.75" customHeight="1">
      <c r="A379" s="18">
        <v>17</v>
      </c>
      <c r="B379" s="356" t="s">
        <v>270</v>
      </c>
      <c r="C379" s="176">
        <v>1099.80585</v>
      </c>
      <c r="D379" s="151">
        <v>990.8299999999999</v>
      </c>
      <c r="E379" s="154">
        <f t="shared" si="22"/>
        <v>0.9009135566973024</v>
      </c>
      <c r="F379" s="149"/>
      <c r="G379" s="31"/>
    </row>
    <row r="380" spans="1:7" ht="12.75" customHeight="1">
      <c r="A380" s="18">
        <v>18</v>
      </c>
      <c r="B380" s="356" t="s">
        <v>271</v>
      </c>
      <c r="C380" s="176">
        <v>3072.55275</v>
      </c>
      <c r="D380" s="151">
        <v>2719.187</v>
      </c>
      <c r="E380" s="154">
        <f t="shared" si="22"/>
        <v>0.8849927800263153</v>
      </c>
      <c r="F380" s="149"/>
      <c r="G380" s="31"/>
    </row>
    <row r="381" spans="1:7" ht="12.75" customHeight="1">
      <c r="A381" s="18">
        <v>19</v>
      </c>
      <c r="B381" s="356" t="s">
        <v>272</v>
      </c>
      <c r="C381" s="176">
        <v>1222.22925</v>
      </c>
      <c r="D381" s="151">
        <v>1067.6</v>
      </c>
      <c r="E381" s="154">
        <f t="shared" si="22"/>
        <v>0.8734858865470613</v>
      </c>
      <c r="F381" s="149"/>
      <c r="G381" s="31"/>
    </row>
    <row r="382" spans="1:7" ht="12.75" customHeight="1">
      <c r="A382" s="18">
        <v>20</v>
      </c>
      <c r="B382" s="356" t="s">
        <v>273</v>
      </c>
      <c r="C382" s="176">
        <v>2843.03925</v>
      </c>
      <c r="D382" s="151">
        <v>2438.55</v>
      </c>
      <c r="E382" s="154">
        <f t="shared" si="22"/>
        <v>0.8577264629744384</v>
      </c>
      <c r="F382" s="149"/>
      <c r="G382" s="31"/>
    </row>
    <row r="383" spans="1:7" ht="12.75" customHeight="1">
      <c r="A383" s="18">
        <v>21</v>
      </c>
      <c r="B383" s="356" t="s">
        <v>274</v>
      </c>
      <c r="C383" s="176">
        <v>1421.0154</v>
      </c>
      <c r="D383" s="151">
        <v>1287.0676</v>
      </c>
      <c r="E383" s="154">
        <f t="shared" si="22"/>
        <v>0.9057379673717822</v>
      </c>
      <c r="F383" s="149"/>
      <c r="G383" s="31"/>
    </row>
    <row r="384" spans="1:7" ht="12.75" customHeight="1">
      <c r="A384" s="18">
        <v>22</v>
      </c>
      <c r="B384" s="356" t="s">
        <v>275</v>
      </c>
      <c r="C384" s="176">
        <v>2176.49025</v>
      </c>
      <c r="D384" s="151">
        <v>1949.0700000000002</v>
      </c>
      <c r="E384" s="154">
        <f t="shared" si="22"/>
        <v>0.8955105587998845</v>
      </c>
      <c r="F384" s="149"/>
      <c r="G384" s="31"/>
    </row>
    <row r="385" spans="1:7" ht="12.75" customHeight="1">
      <c r="A385" s="34"/>
      <c r="B385" s="1" t="s">
        <v>27</v>
      </c>
      <c r="C385" s="177">
        <f>SUM(C363:C384)</f>
        <v>45547.20749999999</v>
      </c>
      <c r="D385" s="152">
        <f>SUM(D363:D384)</f>
        <v>40540.776749000004</v>
      </c>
      <c r="E385" s="145">
        <f t="shared" si="22"/>
        <v>0.8900825972481411</v>
      </c>
      <c r="F385" s="42"/>
      <c r="G385" s="31"/>
    </row>
    <row r="386" spans="1:8" ht="14.25" customHeight="1">
      <c r="A386" s="40"/>
      <c r="B386" s="2"/>
      <c r="C386" s="65"/>
      <c r="D386" s="65"/>
      <c r="E386" s="84"/>
      <c r="F386" s="26"/>
      <c r="G386" s="26"/>
      <c r="H386" s="26"/>
    </row>
    <row r="387" spans="1:8" ht="14.25">
      <c r="A387" s="9" t="s">
        <v>122</v>
      </c>
      <c r="F387" s="85"/>
      <c r="G387" s="85"/>
      <c r="H387" s="86"/>
    </row>
    <row r="388" spans="1:8" ht="6.75" customHeight="1">
      <c r="A388" s="9"/>
      <c r="F388" s="26"/>
      <c r="G388" s="26"/>
      <c r="H388" s="26"/>
    </row>
    <row r="389" spans="1:8" ht="28.5">
      <c r="A389" s="88" t="s">
        <v>39</v>
      </c>
      <c r="B389" s="88" t="s">
        <v>117</v>
      </c>
      <c r="C389" s="88" t="s">
        <v>118</v>
      </c>
      <c r="D389" s="88" t="s">
        <v>50</v>
      </c>
      <c r="F389" s="26"/>
      <c r="G389" s="191"/>
      <c r="H389" s="191"/>
    </row>
    <row r="390" spans="1:4" ht="18.75" customHeight="1">
      <c r="A390" s="53">
        <f>C418</f>
        <v>1195.6141968750003</v>
      </c>
      <c r="B390" s="53">
        <f>D418</f>
        <v>1042.65</v>
      </c>
      <c r="C390" s="87">
        <f>E418</f>
        <v>1042.65</v>
      </c>
      <c r="D390" s="35">
        <f>C390/B390</f>
        <v>1</v>
      </c>
    </row>
    <row r="391" ht="7.5" customHeight="1">
      <c r="A391" s="9"/>
    </row>
    <row r="392" ht="14.25">
      <c r="A392" s="9" t="s">
        <v>120</v>
      </c>
    </row>
    <row r="393" ht="6.75" customHeight="1">
      <c r="A393" s="9"/>
    </row>
    <row r="394" spans="1:7" ht="33" customHeight="1">
      <c r="A394" s="88" t="s">
        <v>20</v>
      </c>
      <c r="B394" s="88" t="s">
        <v>31</v>
      </c>
      <c r="C394" s="61" t="s">
        <v>39</v>
      </c>
      <c r="D394" s="88" t="s">
        <v>119</v>
      </c>
      <c r="E394" s="88" t="s">
        <v>126</v>
      </c>
      <c r="F394" s="88" t="s">
        <v>51</v>
      </c>
      <c r="G394" s="88" t="s">
        <v>113</v>
      </c>
    </row>
    <row r="395" spans="1:7" ht="14.25">
      <c r="A395" s="89">
        <v>1</v>
      </c>
      <c r="B395" s="89">
        <v>2</v>
      </c>
      <c r="C395" s="90">
        <v>3</v>
      </c>
      <c r="D395" s="89">
        <v>4</v>
      </c>
      <c r="E395" s="91">
        <v>5</v>
      </c>
      <c r="F395" s="90">
        <v>6</v>
      </c>
      <c r="G395" s="89">
        <v>7</v>
      </c>
    </row>
    <row r="396" spans="1:8" ht="12.75" customHeight="1">
      <c r="A396" s="195">
        <v>1</v>
      </c>
      <c r="B396" s="356" t="s">
        <v>254</v>
      </c>
      <c r="C396" s="277">
        <v>111.39274125</v>
      </c>
      <c r="D396" s="277">
        <v>103.92</v>
      </c>
      <c r="E396" s="277">
        <v>103.92</v>
      </c>
      <c r="F396" s="278">
        <f aca="true" t="shared" si="23" ref="F396:F417">D396-E396</f>
        <v>0</v>
      </c>
      <c r="G396" s="205">
        <f aca="true" t="shared" si="24" ref="G396:G417">E396/D396</f>
        <v>1</v>
      </c>
      <c r="H396" s="197"/>
    </row>
    <row r="397" spans="1:8" ht="12.75" customHeight="1">
      <c r="A397" s="195">
        <v>2</v>
      </c>
      <c r="B397" s="356" t="s">
        <v>255</v>
      </c>
      <c r="C397" s="277">
        <v>25.688183062500002</v>
      </c>
      <c r="D397" s="277">
        <v>20.53</v>
      </c>
      <c r="E397" s="277">
        <v>20.53</v>
      </c>
      <c r="F397" s="278">
        <f t="shared" si="23"/>
        <v>0</v>
      </c>
      <c r="G397" s="205">
        <f t="shared" si="24"/>
        <v>1</v>
      </c>
      <c r="H397" s="197"/>
    </row>
    <row r="398" spans="1:8" ht="12.75" customHeight="1">
      <c r="A398" s="195">
        <v>3</v>
      </c>
      <c r="B398" s="356" t="s">
        <v>256</v>
      </c>
      <c r="C398" s="277">
        <v>58.91349712499999</v>
      </c>
      <c r="D398" s="277">
        <v>51.55</v>
      </c>
      <c r="E398" s="277">
        <v>51.55</v>
      </c>
      <c r="F398" s="278">
        <f t="shared" si="23"/>
        <v>0</v>
      </c>
      <c r="G398" s="205">
        <f t="shared" si="24"/>
        <v>1</v>
      </c>
      <c r="H398" s="197"/>
    </row>
    <row r="399" spans="1:8" ht="12.75" customHeight="1">
      <c r="A399" s="195">
        <v>4</v>
      </c>
      <c r="B399" s="356" t="s">
        <v>257</v>
      </c>
      <c r="C399" s="277">
        <v>30.456617625</v>
      </c>
      <c r="D399" s="277">
        <v>26.87</v>
      </c>
      <c r="E399" s="277">
        <v>26.87</v>
      </c>
      <c r="F399" s="278">
        <f t="shared" si="23"/>
        <v>0</v>
      </c>
      <c r="G399" s="205">
        <f t="shared" si="24"/>
        <v>1</v>
      </c>
      <c r="H399" s="197"/>
    </row>
    <row r="400" spans="1:8" ht="12.75" customHeight="1">
      <c r="A400" s="195">
        <v>5</v>
      </c>
      <c r="B400" s="356" t="s">
        <v>258</v>
      </c>
      <c r="C400" s="277">
        <v>25.929299812500002</v>
      </c>
      <c r="D400" s="277">
        <v>21.16</v>
      </c>
      <c r="E400" s="277">
        <v>21.16</v>
      </c>
      <c r="F400" s="278">
        <f t="shared" si="23"/>
        <v>0</v>
      </c>
      <c r="G400" s="205">
        <f t="shared" si="24"/>
        <v>1</v>
      </c>
      <c r="H400" s="197"/>
    </row>
    <row r="401" spans="1:8" ht="12.75" customHeight="1">
      <c r="A401" s="195">
        <v>6</v>
      </c>
      <c r="B401" s="356" t="s">
        <v>259</v>
      </c>
      <c r="C401" s="277">
        <v>61.799243625</v>
      </c>
      <c r="D401" s="277">
        <v>51.72</v>
      </c>
      <c r="E401" s="277">
        <v>51.72</v>
      </c>
      <c r="F401" s="278">
        <f t="shared" si="23"/>
        <v>0</v>
      </c>
      <c r="G401" s="205">
        <f t="shared" si="24"/>
        <v>1</v>
      </c>
      <c r="H401" s="197"/>
    </row>
    <row r="402" spans="1:8" ht="12.75" customHeight="1">
      <c r="A402" s="195">
        <v>7</v>
      </c>
      <c r="B402" s="356" t="s">
        <v>260</v>
      </c>
      <c r="C402" s="277">
        <v>48.1892236875</v>
      </c>
      <c r="D402" s="277">
        <v>45.08</v>
      </c>
      <c r="E402" s="277">
        <v>45.08</v>
      </c>
      <c r="F402" s="278">
        <f t="shared" si="23"/>
        <v>0</v>
      </c>
      <c r="G402" s="205">
        <f t="shared" si="24"/>
        <v>1</v>
      </c>
      <c r="H402" s="197"/>
    </row>
    <row r="403" spans="1:8" ht="12.75" customHeight="1">
      <c r="A403" s="195">
        <v>8</v>
      </c>
      <c r="B403" s="356" t="s">
        <v>261</v>
      </c>
      <c r="C403" s="277">
        <v>68.0357475</v>
      </c>
      <c r="D403" s="277">
        <v>55.8</v>
      </c>
      <c r="E403" s="277">
        <v>55.8</v>
      </c>
      <c r="F403" s="278">
        <f t="shared" si="23"/>
        <v>0</v>
      </c>
      <c r="G403" s="205">
        <f t="shared" si="24"/>
        <v>1</v>
      </c>
      <c r="H403" s="197"/>
    </row>
    <row r="404" spans="1:8" ht="12.75" customHeight="1">
      <c r="A404" s="195">
        <v>9</v>
      </c>
      <c r="B404" s="356" t="s">
        <v>262</v>
      </c>
      <c r="C404" s="277">
        <v>22.2328141875</v>
      </c>
      <c r="D404" s="277">
        <v>16.47</v>
      </c>
      <c r="E404" s="277">
        <v>16.47</v>
      </c>
      <c r="F404" s="278">
        <f t="shared" si="23"/>
        <v>0</v>
      </c>
      <c r="G404" s="205">
        <f t="shared" si="24"/>
        <v>1</v>
      </c>
      <c r="H404" s="197"/>
    </row>
    <row r="405" spans="1:8" ht="12.75" customHeight="1">
      <c r="A405" s="195">
        <v>10</v>
      </c>
      <c r="B405" s="356" t="s">
        <v>263</v>
      </c>
      <c r="C405" s="277">
        <v>67.54809206249999</v>
      </c>
      <c r="D405" s="277">
        <v>57.18</v>
      </c>
      <c r="E405" s="277">
        <v>57.18</v>
      </c>
      <c r="F405" s="278">
        <f t="shared" si="23"/>
        <v>0</v>
      </c>
      <c r="G405" s="205">
        <f t="shared" si="24"/>
        <v>1</v>
      </c>
      <c r="H405" s="197"/>
    </row>
    <row r="406" spans="1:8" ht="12.75" customHeight="1">
      <c r="A406" s="195">
        <v>11</v>
      </c>
      <c r="B406" s="356" t="s">
        <v>264</v>
      </c>
      <c r="C406" s="277">
        <v>82.06793437500002</v>
      </c>
      <c r="D406" s="277">
        <v>68.58</v>
      </c>
      <c r="E406" s="277">
        <v>68.58</v>
      </c>
      <c r="F406" s="278">
        <f t="shared" si="23"/>
        <v>0</v>
      </c>
      <c r="G406" s="205">
        <f t="shared" si="24"/>
        <v>1</v>
      </c>
      <c r="H406" s="197"/>
    </row>
    <row r="407" spans="1:8" ht="12.75" customHeight="1">
      <c r="A407" s="195">
        <v>12</v>
      </c>
      <c r="B407" s="356" t="s">
        <v>265</v>
      </c>
      <c r="C407" s="277">
        <v>34.882513312499995</v>
      </c>
      <c r="D407" s="277">
        <v>31.28</v>
      </c>
      <c r="E407" s="277">
        <v>31.28</v>
      </c>
      <c r="F407" s="278">
        <f t="shared" si="23"/>
        <v>0</v>
      </c>
      <c r="G407" s="205">
        <f t="shared" si="24"/>
        <v>1</v>
      </c>
      <c r="H407" s="197"/>
    </row>
    <row r="408" spans="1:8" ht="12.75" customHeight="1">
      <c r="A408" s="195">
        <v>13</v>
      </c>
      <c r="B408" s="356" t="s">
        <v>266</v>
      </c>
      <c r="C408" s="277">
        <v>114.6770769375</v>
      </c>
      <c r="D408" s="277">
        <v>116.02</v>
      </c>
      <c r="E408" s="277">
        <v>116.02</v>
      </c>
      <c r="F408" s="278">
        <f t="shared" si="23"/>
        <v>0</v>
      </c>
      <c r="G408" s="205">
        <f t="shared" si="24"/>
        <v>1</v>
      </c>
      <c r="H408" s="197"/>
    </row>
    <row r="409" spans="1:8" ht="12.75" customHeight="1">
      <c r="A409" s="195">
        <v>14</v>
      </c>
      <c r="B409" s="356" t="s">
        <v>267</v>
      </c>
      <c r="C409" s="277">
        <v>42.7322030625</v>
      </c>
      <c r="D409" s="277">
        <v>34.31</v>
      </c>
      <c r="E409" s="277">
        <v>34.31</v>
      </c>
      <c r="F409" s="278">
        <f t="shared" si="23"/>
        <v>0</v>
      </c>
      <c r="G409" s="205">
        <f t="shared" si="24"/>
        <v>1</v>
      </c>
      <c r="H409" s="197"/>
    </row>
    <row r="410" spans="1:8" ht="12.75" customHeight="1">
      <c r="A410" s="195">
        <v>15</v>
      </c>
      <c r="B410" s="356" t="s">
        <v>268</v>
      </c>
      <c r="C410" s="277">
        <v>47.223161999999995</v>
      </c>
      <c r="D410" s="277">
        <v>40.16</v>
      </c>
      <c r="E410" s="277">
        <v>40.16</v>
      </c>
      <c r="F410" s="278">
        <f t="shared" si="23"/>
        <v>0</v>
      </c>
      <c r="G410" s="205">
        <f t="shared" si="24"/>
        <v>1</v>
      </c>
      <c r="H410" s="197"/>
    </row>
    <row r="411" spans="1:8" ht="12.75" customHeight="1">
      <c r="A411" s="195">
        <v>16</v>
      </c>
      <c r="B411" s="356" t="s">
        <v>269</v>
      </c>
      <c r="C411" s="277">
        <v>43.1736125625</v>
      </c>
      <c r="D411" s="277">
        <v>36.32</v>
      </c>
      <c r="E411" s="277">
        <v>36.32</v>
      </c>
      <c r="F411" s="278">
        <f t="shared" si="23"/>
        <v>0</v>
      </c>
      <c r="G411" s="205">
        <f t="shared" si="24"/>
        <v>1</v>
      </c>
      <c r="H411" s="197"/>
    </row>
    <row r="412" spans="1:8" ht="12.75" customHeight="1">
      <c r="A412" s="195">
        <v>17</v>
      </c>
      <c r="B412" s="356" t="s">
        <v>270</v>
      </c>
      <c r="C412" s="277">
        <v>28.869903562500003</v>
      </c>
      <c r="D412" s="277">
        <v>23.95</v>
      </c>
      <c r="E412" s="277">
        <v>23.95</v>
      </c>
      <c r="F412" s="278">
        <f t="shared" si="23"/>
        <v>0</v>
      </c>
      <c r="G412" s="205">
        <f t="shared" si="24"/>
        <v>1</v>
      </c>
      <c r="H412" s="197"/>
    </row>
    <row r="413" spans="1:8" ht="12.75" customHeight="1">
      <c r="A413" s="195">
        <v>18</v>
      </c>
      <c r="B413" s="356" t="s">
        <v>271</v>
      </c>
      <c r="C413" s="277">
        <v>80.6545096875</v>
      </c>
      <c r="D413" s="277">
        <v>67.44</v>
      </c>
      <c r="E413" s="277">
        <v>67.44</v>
      </c>
      <c r="F413" s="278">
        <f t="shared" si="23"/>
        <v>0</v>
      </c>
      <c r="G413" s="205">
        <f t="shared" si="24"/>
        <v>1</v>
      </c>
      <c r="H413" s="197"/>
    </row>
    <row r="414" spans="1:8" ht="12.75" customHeight="1">
      <c r="A414" s="195">
        <v>19</v>
      </c>
      <c r="B414" s="356" t="s">
        <v>272</v>
      </c>
      <c r="C414" s="277">
        <v>32.0835178125</v>
      </c>
      <c r="D414" s="277">
        <v>27.44</v>
      </c>
      <c r="E414" s="277">
        <v>27.44</v>
      </c>
      <c r="F414" s="278">
        <f t="shared" si="23"/>
        <v>0</v>
      </c>
      <c r="G414" s="205">
        <f t="shared" si="24"/>
        <v>1</v>
      </c>
      <c r="H414" s="197"/>
    </row>
    <row r="415" spans="1:8" s="229" customFormat="1" ht="12.75" customHeight="1">
      <c r="A415" s="195">
        <v>20</v>
      </c>
      <c r="B415" s="356" t="s">
        <v>273</v>
      </c>
      <c r="C415" s="277">
        <v>74.6297803125</v>
      </c>
      <c r="D415" s="277">
        <v>63.81</v>
      </c>
      <c r="E415" s="277">
        <v>63.81</v>
      </c>
      <c r="F415" s="278">
        <f t="shared" si="23"/>
        <v>0</v>
      </c>
      <c r="G415" s="205">
        <f t="shared" si="24"/>
        <v>1</v>
      </c>
      <c r="H415" s="197"/>
    </row>
    <row r="416" spans="1:8" s="229" customFormat="1" ht="12.75" customHeight="1">
      <c r="A416" s="195">
        <v>21</v>
      </c>
      <c r="B416" s="356" t="s">
        <v>274</v>
      </c>
      <c r="C416" s="277">
        <v>37.30165425</v>
      </c>
      <c r="D416" s="277">
        <v>30.51</v>
      </c>
      <c r="E416" s="277">
        <v>30.51</v>
      </c>
      <c r="F416" s="278">
        <f t="shared" si="23"/>
        <v>0</v>
      </c>
      <c r="G416" s="205">
        <f t="shared" si="24"/>
        <v>1</v>
      </c>
      <c r="H416" s="197"/>
    </row>
    <row r="417" spans="1:8" s="229" customFormat="1" ht="12.75" customHeight="1">
      <c r="A417" s="195">
        <v>22</v>
      </c>
      <c r="B417" s="356" t="s">
        <v>275</v>
      </c>
      <c r="C417" s="277">
        <v>57.13286906249999</v>
      </c>
      <c r="D417" s="277">
        <v>52.55</v>
      </c>
      <c r="E417" s="277">
        <v>52.55</v>
      </c>
      <c r="F417" s="278">
        <f t="shared" si="23"/>
        <v>0</v>
      </c>
      <c r="G417" s="205">
        <f t="shared" si="24"/>
        <v>1</v>
      </c>
      <c r="H417" s="197"/>
    </row>
    <row r="418" spans="1:7" ht="12.75" customHeight="1">
      <c r="A418" s="34"/>
      <c r="B418" s="1" t="s">
        <v>27</v>
      </c>
      <c r="C418" s="159">
        <f>SUM(C396:C417)</f>
        <v>1195.6141968750003</v>
      </c>
      <c r="D418" s="159">
        <f>SUM(D396:D417)</f>
        <v>1042.65</v>
      </c>
      <c r="E418" s="159">
        <f>SUM(E396:E417)</f>
        <v>1042.65</v>
      </c>
      <c r="F418" s="160">
        <f>D418-E418</f>
        <v>0</v>
      </c>
      <c r="G418" s="39">
        <f>E418/D418</f>
        <v>1</v>
      </c>
    </row>
    <row r="419" spans="1:7" ht="12.75" customHeight="1">
      <c r="A419" s="40"/>
      <c r="B419" s="2"/>
      <c r="C419" s="162"/>
      <c r="D419" s="162"/>
      <c r="E419" s="162"/>
      <c r="F419" s="163"/>
      <c r="G419" s="38"/>
    </row>
    <row r="420" spans="1:8" ht="14.25">
      <c r="A420" s="9" t="s">
        <v>52</v>
      </c>
      <c r="F420" s="161"/>
      <c r="H420" s="10" t="s">
        <v>12</v>
      </c>
    </row>
    <row r="421" spans="1:6" ht="14.25">
      <c r="A421" s="9"/>
      <c r="F421" s="161"/>
    </row>
    <row r="422" spans="1:6" ht="14.25">
      <c r="A422" s="92" t="s">
        <v>53</v>
      </c>
      <c r="B422" s="56"/>
      <c r="C422" s="56"/>
      <c r="D422" s="56"/>
      <c r="E422" s="57"/>
      <c r="F422" s="56"/>
    </row>
    <row r="423" spans="1:6" ht="9" customHeight="1">
      <c r="A423" s="56"/>
      <c r="B423" s="56"/>
      <c r="C423" s="56"/>
      <c r="D423" s="56"/>
      <c r="E423" s="57"/>
      <c r="F423" s="56"/>
    </row>
    <row r="424" spans="1:7" ht="11.25" customHeight="1">
      <c r="A424" s="216" t="s">
        <v>177</v>
      </c>
      <c r="B424" s="197"/>
      <c r="C424" s="217"/>
      <c r="D424" s="197"/>
      <c r="E424" s="197"/>
      <c r="F424" s="48"/>
      <c r="G424" s="48"/>
    </row>
    <row r="425" spans="1:7" ht="6.75" customHeight="1">
      <c r="A425" s="216"/>
      <c r="B425" s="197"/>
      <c r="C425" s="217"/>
      <c r="D425" s="197"/>
      <c r="E425" s="197"/>
      <c r="F425" s="48"/>
      <c r="G425" s="48"/>
    </row>
    <row r="426" spans="1:5" ht="14.25">
      <c r="A426" s="197"/>
      <c r="B426" s="197"/>
      <c r="C426" s="197"/>
      <c r="D426" s="197"/>
      <c r="E426" s="218" t="s">
        <v>123</v>
      </c>
    </row>
    <row r="427" spans="1:7" ht="45" customHeight="1">
      <c r="A427" s="219" t="s">
        <v>37</v>
      </c>
      <c r="B427" s="219" t="s">
        <v>38</v>
      </c>
      <c r="C427" s="220" t="s">
        <v>178</v>
      </c>
      <c r="D427" s="220" t="s">
        <v>179</v>
      </c>
      <c r="E427" s="220" t="s">
        <v>180</v>
      </c>
      <c r="F427" s="63"/>
      <c r="G427" s="64"/>
    </row>
    <row r="428" spans="1:7" ht="14.25" customHeight="1">
      <c r="A428" s="219">
        <v>1</v>
      </c>
      <c r="B428" s="219">
        <v>2</v>
      </c>
      <c r="C428" s="220">
        <v>3</v>
      </c>
      <c r="D428" s="220">
        <v>4</v>
      </c>
      <c r="E428" s="220">
        <v>5</v>
      </c>
      <c r="F428" s="63"/>
      <c r="G428" s="64"/>
    </row>
    <row r="429" spans="1:7" ht="12.75" customHeight="1">
      <c r="A429" s="195">
        <v>1</v>
      </c>
      <c r="B429" s="356" t="s">
        <v>254</v>
      </c>
      <c r="C429" s="151">
        <v>1750.44</v>
      </c>
      <c r="D429" s="151">
        <v>178.89525</v>
      </c>
      <c r="E429" s="221">
        <f aca="true" t="shared" si="25" ref="E429:E451">D429/C429</f>
        <v>0.1022001611023514</v>
      </c>
      <c r="F429" s="149"/>
      <c r="G429" s="31"/>
    </row>
    <row r="430" spans="1:7" ht="12.75" customHeight="1">
      <c r="A430" s="195">
        <v>2</v>
      </c>
      <c r="B430" s="356" t="s">
        <v>255</v>
      </c>
      <c r="C430" s="151">
        <v>403.62</v>
      </c>
      <c r="D430" s="151">
        <v>41.120000000000005</v>
      </c>
      <c r="E430" s="221">
        <f t="shared" si="25"/>
        <v>0.10187800406322779</v>
      </c>
      <c r="F430" s="149"/>
      <c r="G430" s="31"/>
    </row>
    <row r="431" spans="1:7" ht="12.75" customHeight="1">
      <c r="A431" s="195">
        <v>3</v>
      </c>
      <c r="B431" s="356" t="s">
        <v>256</v>
      </c>
      <c r="C431" s="151">
        <v>925.72</v>
      </c>
      <c r="D431" s="151">
        <v>78.28999999999999</v>
      </c>
      <c r="E431" s="221">
        <f t="shared" si="25"/>
        <v>0.08457200881476039</v>
      </c>
      <c r="F431" s="149"/>
      <c r="G431" s="31"/>
    </row>
    <row r="432" spans="1:7" ht="12.75" customHeight="1">
      <c r="A432" s="195">
        <v>4</v>
      </c>
      <c r="B432" s="356" t="s">
        <v>257</v>
      </c>
      <c r="C432" s="151">
        <v>478.6</v>
      </c>
      <c r="D432" s="151">
        <v>69.6713</v>
      </c>
      <c r="E432" s="221">
        <f t="shared" si="25"/>
        <v>0.1455731299623903</v>
      </c>
      <c r="F432" s="149"/>
      <c r="G432" s="31"/>
    </row>
    <row r="433" spans="1:7" ht="12.75" customHeight="1">
      <c r="A433" s="195">
        <v>5</v>
      </c>
      <c r="B433" s="356" t="s">
        <v>258</v>
      </c>
      <c r="C433" s="151">
        <v>407.44</v>
      </c>
      <c r="D433" s="151">
        <v>63.3562032</v>
      </c>
      <c r="E433" s="221">
        <f t="shared" si="25"/>
        <v>0.15549824072256038</v>
      </c>
      <c r="F433" s="149"/>
      <c r="G433" s="31"/>
    </row>
    <row r="434" spans="1:7" ht="12.75" customHeight="1">
      <c r="A434" s="195">
        <v>6</v>
      </c>
      <c r="B434" s="356" t="s">
        <v>259</v>
      </c>
      <c r="C434" s="151">
        <v>971.11</v>
      </c>
      <c r="D434" s="151">
        <v>64.07173312</v>
      </c>
      <c r="E434" s="221">
        <f t="shared" si="25"/>
        <v>0.06597783270690241</v>
      </c>
      <c r="F434" s="149"/>
      <c r="G434" s="31"/>
    </row>
    <row r="435" spans="1:7" ht="12.75" customHeight="1">
      <c r="A435" s="195">
        <v>7</v>
      </c>
      <c r="B435" s="356" t="s">
        <v>260</v>
      </c>
      <c r="C435" s="151">
        <v>757.32</v>
      </c>
      <c r="D435" s="151">
        <v>73.00903512</v>
      </c>
      <c r="E435" s="221">
        <f t="shared" si="25"/>
        <v>0.0964044725083188</v>
      </c>
      <c r="F435" s="149"/>
      <c r="G435" s="31"/>
    </row>
    <row r="436" spans="1:7" ht="12.75" customHeight="1">
      <c r="A436" s="195">
        <v>8</v>
      </c>
      <c r="B436" s="356" t="s">
        <v>261</v>
      </c>
      <c r="C436" s="151">
        <v>1069</v>
      </c>
      <c r="D436" s="151">
        <v>152.62</v>
      </c>
      <c r="E436" s="221">
        <f t="shared" si="25"/>
        <v>0.14276894293732462</v>
      </c>
      <c r="F436" s="149"/>
      <c r="G436" s="31"/>
    </row>
    <row r="437" spans="1:7" ht="12.75" customHeight="1">
      <c r="A437" s="195">
        <v>9</v>
      </c>
      <c r="B437" s="356" t="s">
        <v>262</v>
      </c>
      <c r="C437" s="151">
        <v>349.31</v>
      </c>
      <c r="D437" s="151">
        <v>64.02000000000001</v>
      </c>
      <c r="E437" s="221">
        <f t="shared" si="25"/>
        <v>0.18327560046949704</v>
      </c>
      <c r="F437" s="149"/>
      <c r="G437" s="31"/>
    </row>
    <row r="438" spans="1:7" ht="12.75" customHeight="1">
      <c r="A438" s="195">
        <v>10</v>
      </c>
      <c r="B438" s="356" t="s">
        <v>263</v>
      </c>
      <c r="C438" s="151">
        <v>1061.44</v>
      </c>
      <c r="D438" s="151">
        <v>93.53</v>
      </c>
      <c r="E438" s="221">
        <f t="shared" si="25"/>
        <v>0.08811614410611998</v>
      </c>
      <c r="F438" s="149"/>
      <c r="G438" s="31"/>
    </row>
    <row r="439" spans="1:7" ht="12.75" customHeight="1">
      <c r="A439" s="195">
        <v>11</v>
      </c>
      <c r="B439" s="356" t="s">
        <v>264</v>
      </c>
      <c r="C439" s="151">
        <v>1289.5500000000002</v>
      </c>
      <c r="D439" s="151">
        <v>87.1</v>
      </c>
      <c r="E439" s="221">
        <f t="shared" si="25"/>
        <v>0.06754294133612498</v>
      </c>
      <c r="F439" s="149"/>
      <c r="G439" s="31"/>
    </row>
    <row r="440" spans="1:7" ht="12.75" customHeight="1">
      <c r="A440" s="195">
        <v>12</v>
      </c>
      <c r="B440" s="356" t="s">
        <v>265</v>
      </c>
      <c r="C440" s="151">
        <v>548.14</v>
      </c>
      <c r="D440" s="151">
        <v>56.061988600000014</v>
      </c>
      <c r="E440" s="221">
        <f t="shared" si="25"/>
        <v>0.10227676980333494</v>
      </c>
      <c r="F440" s="149"/>
      <c r="G440" s="31"/>
    </row>
    <row r="441" spans="1:7" ht="12.75" customHeight="1">
      <c r="A441" s="195">
        <v>13</v>
      </c>
      <c r="B441" s="356" t="s">
        <v>266</v>
      </c>
      <c r="C441" s="151">
        <v>1802.05</v>
      </c>
      <c r="D441" s="151">
        <v>132.98</v>
      </c>
      <c r="E441" s="221">
        <f t="shared" si="25"/>
        <v>0.07379373491301573</v>
      </c>
      <c r="F441" s="149"/>
      <c r="G441" s="31"/>
    </row>
    <row r="442" spans="1:7" ht="12.75" customHeight="1">
      <c r="A442" s="195">
        <v>14</v>
      </c>
      <c r="B442" s="356" t="s">
        <v>267</v>
      </c>
      <c r="C442" s="151">
        <v>671.4300000000001</v>
      </c>
      <c r="D442" s="151">
        <v>63.38</v>
      </c>
      <c r="E442" s="221">
        <f t="shared" si="25"/>
        <v>0.09439554383926842</v>
      </c>
      <c r="F442" s="149"/>
      <c r="G442" s="31"/>
    </row>
    <row r="443" spans="1:7" ht="12.75" customHeight="1">
      <c r="A443" s="195">
        <v>15</v>
      </c>
      <c r="B443" s="356" t="s">
        <v>268</v>
      </c>
      <c r="C443" s="151">
        <v>742.03</v>
      </c>
      <c r="D443" s="151">
        <v>57.87</v>
      </c>
      <c r="E443" s="221">
        <f t="shared" si="25"/>
        <v>0.07798876056224142</v>
      </c>
      <c r="F443" s="149"/>
      <c r="G443" s="31"/>
    </row>
    <row r="444" spans="1:7" ht="12.75" customHeight="1">
      <c r="A444" s="195">
        <v>16</v>
      </c>
      <c r="B444" s="356" t="s">
        <v>269</v>
      </c>
      <c r="C444" s="151">
        <v>678.4</v>
      </c>
      <c r="D444" s="151">
        <v>73.164328</v>
      </c>
      <c r="E444" s="221">
        <f t="shared" si="25"/>
        <v>0.10784836084905661</v>
      </c>
      <c r="F444" s="149"/>
      <c r="G444" s="31"/>
    </row>
    <row r="445" spans="1:7" ht="12.75" customHeight="1">
      <c r="A445" s="195">
        <v>17</v>
      </c>
      <c r="B445" s="356" t="s">
        <v>270</v>
      </c>
      <c r="C445" s="151">
        <v>453.65</v>
      </c>
      <c r="D445" s="151">
        <v>68.27</v>
      </c>
      <c r="E445" s="221">
        <f t="shared" si="25"/>
        <v>0.15049046621845036</v>
      </c>
      <c r="F445" s="149"/>
      <c r="G445" s="31"/>
    </row>
    <row r="446" spans="1:8" ht="12.75" customHeight="1">
      <c r="A446" s="195">
        <v>18</v>
      </c>
      <c r="B446" s="356" t="s">
        <v>271</v>
      </c>
      <c r="C446" s="164">
        <v>1267.4</v>
      </c>
      <c r="D446" s="164">
        <v>80.56</v>
      </c>
      <c r="E446" s="221">
        <f t="shared" si="25"/>
        <v>0.0635632002524854</v>
      </c>
      <c r="F446" s="149"/>
      <c r="G446" s="31"/>
      <c r="H446" s="10" t="s">
        <v>12</v>
      </c>
    </row>
    <row r="447" spans="1:7" ht="12.75" customHeight="1">
      <c r="A447" s="195">
        <v>19</v>
      </c>
      <c r="B447" s="356" t="s">
        <v>272</v>
      </c>
      <c r="C447" s="164">
        <v>504.14</v>
      </c>
      <c r="D447" s="164">
        <v>61.215199999999996</v>
      </c>
      <c r="E447" s="221">
        <f t="shared" si="25"/>
        <v>0.12142500099178799</v>
      </c>
      <c r="F447" s="149"/>
      <c r="G447" s="31" t="s">
        <v>12</v>
      </c>
    </row>
    <row r="448" spans="1:7" ht="12.75" customHeight="1">
      <c r="A448" s="195">
        <v>20</v>
      </c>
      <c r="B448" s="356" t="s">
        <v>273</v>
      </c>
      <c r="C448" s="164">
        <v>1172.6799999999998</v>
      </c>
      <c r="D448" s="164">
        <v>123.94001999999999</v>
      </c>
      <c r="E448" s="221">
        <f t="shared" si="25"/>
        <v>0.10568954872599516</v>
      </c>
      <c r="F448" s="149"/>
      <c r="G448" s="31"/>
    </row>
    <row r="449" spans="1:7" ht="12.75" customHeight="1">
      <c r="A449" s="195">
        <v>21</v>
      </c>
      <c r="B449" s="356" t="s">
        <v>274</v>
      </c>
      <c r="C449" s="164">
        <v>586.22</v>
      </c>
      <c r="D449" s="164">
        <v>63.66725</v>
      </c>
      <c r="E449" s="221">
        <f t="shared" si="25"/>
        <v>0.10860641056258742</v>
      </c>
      <c r="F449" s="149"/>
      <c r="G449" s="31"/>
    </row>
    <row r="450" spans="1:7" ht="12.75" customHeight="1">
      <c r="A450" s="195">
        <v>22</v>
      </c>
      <c r="B450" s="356" t="s">
        <v>275</v>
      </c>
      <c r="C450" s="164">
        <v>897.8100000000001</v>
      </c>
      <c r="D450" s="164">
        <v>93.6863173</v>
      </c>
      <c r="E450" s="221">
        <f t="shared" si="25"/>
        <v>0.10434982602109577</v>
      </c>
      <c r="F450" s="149"/>
      <c r="G450" s="31"/>
    </row>
    <row r="451" spans="1:7" ht="12.75" customHeight="1">
      <c r="A451" s="34"/>
      <c r="B451" s="1" t="s">
        <v>27</v>
      </c>
      <c r="C451" s="165">
        <f>SUM(C429:C450)</f>
        <v>18787.5</v>
      </c>
      <c r="D451" s="165">
        <f>SUM(D429:D450)</f>
        <v>1840.47862534</v>
      </c>
      <c r="E451" s="290">
        <f t="shared" si="25"/>
        <v>0.09796293414983366</v>
      </c>
      <c r="F451" s="42"/>
      <c r="G451" s="31"/>
    </row>
    <row r="452" spans="1:7" ht="14.25">
      <c r="A452" s="93"/>
      <c r="B452" s="73"/>
      <c r="C452" s="94"/>
      <c r="D452" s="94"/>
      <c r="E452" s="95"/>
      <c r="F452" s="76"/>
      <c r="G452" s="96"/>
    </row>
    <row r="453" spans="1:7" ht="14.25">
      <c r="A453" s="9" t="s">
        <v>181</v>
      </c>
      <c r="B453" s="48"/>
      <c r="C453" s="58"/>
      <c r="D453" s="48"/>
      <c r="E453" s="48"/>
      <c r="F453" s="48"/>
      <c r="G453" s="96"/>
    </row>
    <row r="454" spans="1:5" ht="14.25">
      <c r="A454" s="48"/>
      <c r="B454" s="48"/>
      <c r="C454" s="48"/>
      <c r="D454" s="48"/>
      <c r="E454" s="59" t="s">
        <v>123</v>
      </c>
    </row>
    <row r="455" spans="1:7" ht="51" customHeight="1">
      <c r="A455" s="60" t="s">
        <v>37</v>
      </c>
      <c r="B455" s="60" t="s">
        <v>38</v>
      </c>
      <c r="C455" s="61" t="s">
        <v>178</v>
      </c>
      <c r="D455" s="61" t="s">
        <v>182</v>
      </c>
      <c r="E455" s="61" t="s">
        <v>171</v>
      </c>
      <c r="F455" s="63"/>
      <c r="G455" s="64"/>
    </row>
    <row r="456" spans="1:7" ht="18" customHeight="1">
      <c r="A456" s="60">
        <v>1</v>
      </c>
      <c r="B456" s="60">
        <v>2</v>
      </c>
      <c r="C456" s="61">
        <v>3</v>
      </c>
      <c r="D456" s="61">
        <v>4</v>
      </c>
      <c r="E456" s="61">
        <v>5</v>
      </c>
      <c r="F456" s="63"/>
      <c r="G456" s="64"/>
    </row>
    <row r="457" spans="1:7" ht="12.75" customHeight="1">
      <c r="A457" s="18">
        <v>1</v>
      </c>
      <c r="B457" s="356" t="s">
        <v>254</v>
      </c>
      <c r="C457" s="164">
        <v>1750.44</v>
      </c>
      <c r="D457" s="164">
        <f>F489-D522</f>
        <v>195.39999999999986</v>
      </c>
      <c r="E457" s="154">
        <f aca="true" t="shared" si="26" ref="E457:E479">D457/C457</f>
        <v>0.11162907611800453</v>
      </c>
      <c r="F457" s="149"/>
      <c r="G457" s="31"/>
    </row>
    <row r="458" spans="1:7" ht="12.75" customHeight="1">
      <c r="A458" s="18">
        <v>2</v>
      </c>
      <c r="B458" s="356" t="s">
        <v>255</v>
      </c>
      <c r="C458" s="164">
        <v>403.62</v>
      </c>
      <c r="D458" s="164">
        <f aca="true" t="shared" si="27" ref="D458:D478">F490-D523</f>
        <v>71.94999999999993</v>
      </c>
      <c r="E458" s="154">
        <f t="shared" si="26"/>
        <v>0.1782617313314502</v>
      </c>
      <c r="F458" s="149"/>
      <c r="G458" s="31"/>
    </row>
    <row r="459" spans="1:7" ht="12.75" customHeight="1">
      <c r="A459" s="18">
        <v>3</v>
      </c>
      <c r="B459" s="356" t="s">
        <v>256</v>
      </c>
      <c r="C459" s="164">
        <v>925.72</v>
      </c>
      <c r="D459" s="164">
        <f t="shared" si="27"/>
        <v>145.04999999999995</v>
      </c>
      <c r="E459" s="154">
        <f t="shared" si="26"/>
        <v>0.1566888475997061</v>
      </c>
      <c r="F459" s="149"/>
      <c r="G459" s="31"/>
    </row>
    <row r="460" spans="1:7" ht="12.75" customHeight="1">
      <c r="A460" s="18">
        <v>4</v>
      </c>
      <c r="B460" s="356" t="s">
        <v>257</v>
      </c>
      <c r="C460" s="164">
        <v>478.6</v>
      </c>
      <c r="D460" s="164">
        <f t="shared" si="27"/>
        <v>63.64000000000004</v>
      </c>
      <c r="E460" s="154">
        <f t="shared" si="26"/>
        <v>0.13297116590054334</v>
      </c>
      <c r="F460" s="149"/>
      <c r="G460" s="31"/>
    </row>
    <row r="461" spans="1:7" ht="12.75" customHeight="1">
      <c r="A461" s="18">
        <v>5</v>
      </c>
      <c r="B461" s="356" t="s">
        <v>258</v>
      </c>
      <c r="C461" s="164">
        <v>407.44</v>
      </c>
      <c r="D461" s="164">
        <f t="shared" si="27"/>
        <v>59.14999999999998</v>
      </c>
      <c r="E461" s="154">
        <f t="shared" si="26"/>
        <v>0.14517474965639107</v>
      </c>
      <c r="F461" s="149"/>
      <c r="G461" s="31"/>
    </row>
    <row r="462" spans="1:7" ht="12.75" customHeight="1">
      <c r="A462" s="18">
        <v>6</v>
      </c>
      <c r="B462" s="356" t="s">
        <v>259</v>
      </c>
      <c r="C462" s="164">
        <v>971.11</v>
      </c>
      <c r="D462" s="164">
        <f t="shared" si="27"/>
        <v>118.91000000000008</v>
      </c>
      <c r="E462" s="154">
        <f t="shared" si="26"/>
        <v>0.12244750852117688</v>
      </c>
      <c r="F462" s="149"/>
      <c r="G462" s="31"/>
    </row>
    <row r="463" spans="1:7" ht="12.75" customHeight="1">
      <c r="A463" s="18">
        <v>7</v>
      </c>
      <c r="B463" s="356" t="s">
        <v>260</v>
      </c>
      <c r="C463" s="164">
        <v>757.32</v>
      </c>
      <c r="D463" s="164">
        <f t="shared" si="27"/>
        <v>42.47000000000014</v>
      </c>
      <c r="E463" s="154">
        <f t="shared" si="26"/>
        <v>0.056079332382612555</v>
      </c>
      <c r="F463" s="149"/>
      <c r="G463" s="31"/>
    </row>
    <row r="464" spans="1:7" ht="12.75" customHeight="1">
      <c r="A464" s="18">
        <v>8</v>
      </c>
      <c r="B464" s="356" t="s">
        <v>261</v>
      </c>
      <c r="C464" s="164">
        <v>1069</v>
      </c>
      <c r="D464" s="164">
        <f t="shared" si="27"/>
        <v>149.92000000000007</v>
      </c>
      <c r="E464" s="154">
        <f t="shared" si="26"/>
        <v>0.14024321796071101</v>
      </c>
      <c r="F464" s="149"/>
      <c r="G464" s="31"/>
    </row>
    <row r="465" spans="1:7" ht="12.75" customHeight="1">
      <c r="A465" s="18">
        <v>9</v>
      </c>
      <c r="B465" s="356" t="s">
        <v>262</v>
      </c>
      <c r="C465" s="164">
        <v>349.31</v>
      </c>
      <c r="D465" s="164">
        <f t="shared" si="27"/>
        <v>64.44</v>
      </c>
      <c r="E465" s="154">
        <f t="shared" si="26"/>
        <v>0.18447797085683204</v>
      </c>
      <c r="F465" s="149"/>
      <c r="G465" s="31"/>
    </row>
    <row r="466" spans="1:7" ht="12.75" customHeight="1">
      <c r="A466" s="18">
        <v>10</v>
      </c>
      <c r="B466" s="356" t="s">
        <v>263</v>
      </c>
      <c r="C466" s="164">
        <v>1061.44</v>
      </c>
      <c r="D466" s="164">
        <f t="shared" si="27"/>
        <v>145.6500000000001</v>
      </c>
      <c r="E466" s="154">
        <f t="shared" si="26"/>
        <v>0.13721924932167628</v>
      </c>
      <c r="F466" s="149"/>
      <c r="G466" s="31"/>
    </row>
    <row r="467" spans="1:7" ht="12.75" customHeight="1">
      <c r="A467" s="18">
        <v>11</v>
      </c>
      <c r="B467" s="356" t="s">
        <v>264</v>
      </c>
      <c r="C467" s="164">
        <v>1289.5500000000002</v>
      </c>
      <c r="D467" s="164">
        <f t="shared" si="27"/>
        <v>172.63999999999987</v>
      </c>
      <c r="E467" s="154">
        <f t="shared" si="26"/>
        <v>0.13387615834981184</v>
      </c>
      <c r="F467" s="149"/>
      <c r="G467" s="31"/>
    </row>
    <row r="468" spans="1:7" ht="12.75" customHeight="1">
      <c r="A468" s="18">
        <v>12</v>
      </c>
      <c r="B468" s="356" t="s">
        <v>265</v>
      </c>
      <c r="C468" s="164">
        <v>548.14</v>
      </c>
      <c r="D468" s="164">
        <f t="shared" si="27"/>
        <v>77.48000000000002</v>
      </c>
      <c r="E468" s="154">
        <f t="shared" si="26"/>
        <v>0.14135074980844314</v>
      </c>
      <c r="F468" s="149"/>
      <c r="G468" s="31"/>
    </row>
    <row r="469" spans="1:7" ht="12.75" customHeight="1">
      <c r="A469" s="18">
        <v>13</v>
      </c>
      <c r="B469" s="356" t="s">
        <v>266</v>
      </c>
      <c r="C469" s="164">
        <v>1802.05</v>
      </c>
      <c r="D469" s="164">
        <f t="shared" si="27"/>
        <v>185.31999999999994</v>
      </c>
      <c r="E469" s="154">
        <f t="shared" si="26"/>
        <v>0.10283843400571568</v>
      </c>
      <c r="F469" s="149"/>
      <c r="G469" s="31"/>
    </row>
    <row r="470" spans="1:7" ht="12.75" customHeight="1">
      <c r="A470" s="18">
        <v>14</v>
      </c>
      <c r="B470" s="356" t="s">
        <v>267</v>
      </c>
      <c r="C470" s="164">
        <v>671.4300000000001</v>
      </c>
      <c r="D470" s="164">
        <f t="shared" si="27"/>
        <v>128.7700000000001</v>
      </c>
      <c r="E470" s="154">
        <f t="shared" si="26"/>
        <v>0.19178469833042922</v>
      </c>
      <c r="F470" s="149"/>
      <c r="G470" s="31"/>
    </row>
    <row r="471" spans="1:7" ht="12.75" customHeight="1">
      <c r="A471" s="18">
        <v>15</v>
      </c>
      <c r="B471" s="356" t="s">
        <v>268</v>
      </c>
      <c r="C471" s="164">
        <v>742.03</v>
      </c>
      <c r="D471" s="164">
        <f t="shared" si="27"/>
        <v>98.85000000000002</v>
      </c>
      <c r="E471" s="154">
        <f t="shared" si="26"/>
        <v>0.1332156381817447</v>
      </c>
      <c r="F471" s="149"/>
      <c r="G471" s="31"/>
    </row>
    <row r="472" spans="1:7" ht="12.75" customHeight="1">
      <c r="A472" s="18">
        <v>16</v>
      </c>
      <c r="B472" s="356" t="s">
        <v>269</v>
      </c>
      <c r="C472" s="164">
        <v>678.4</v>
      </c>
      <c r="D472" s="164">
        <f t="shared" si="27"/>
        <v>98.46999999999991</v>
      </c>
      <c r="E472" s="154">
        <f t="shared" si="26"/>
        <v>0.1451503537735848</v>
      </c>
      <c r="F472" s="149"/>
      <c r="G472" s="31"/>
    </row>
    <row r="473" spans="1:7" ht="12.75" customHeight="1">
      <c r="A473" s="18">
        <v>17</v>
      </c>
      <c r="B473" s="356" t="s">
        <v>270</v>
      </c>
      <c r="C473" s="164">
        <v>453.65</v>
      </c>
      <c r="D473" s="164">
        <f t="shared" si="27"/>
        <v>54.39999999999992</v>
      </c>
      <c r="E473" s="154">
        <f t="shared" si="26"/>
        <v>0.11991623498291618</v>
      </c>
      <c r="F473" s="149"/>
      <c r="G473" s="31"/>
    </row>
    <row r="474" spans="1:8" ht="12.75" customHeight="1">
      <c r="A474" s="18">
        <v>18</v>
      </c>
      <c r="B474" s="356" t="s">
        <v>271</v>
      </c>
      <c r="C474" s="164">
        <v>1267.4</v>
      </c>
      <c r="D474" s="164">
        <f t="shared" si="27"/>
        <v>158.6099999999999</v>
      </c>
      <c r="E474" s="154">
        <f t="shared" si="26"/>
        <v>0.12514596812371775</v>
      </c>
      <c r="F474" s="149"/>
      <c r="G474" s="31"/>
      <c r="H474" s="10" t="s">
        <v>12</v>
      </c>
    </row>
    <row r="475" spans="1:7" ht="12.75" customHeight="1">
      <c r="A475" s="18">
        <v>19</v>
      </c>
      <c r="B475" s="356" t="s">
        <v>272</v>
      </c>
      <c r="C475" s="164">
        <v>504.14</v>
      </c>
      <c r="D475" s="164">
        <f t="shared" si="27"/>
        <v>79.15999999999997</v>
      </c>
      <c r="E475" s="154">
        <f t="shared" si="26"/>
        <v>0.15701987543142773</v>
      </c>
      <c r="F475" s="149"/>
      <c r="G475" s="31"/>
    </row>
    <row r="476" spans="1:7" ht="12.75" customHeight="1">
      <c r="A476" s="18">
        <v>20</v>
      </c>
      <c r="B476" s="356" t="s">
        <v>273</v>
      </c>
      <c r="C476" s="164">
        <v>1172.6799999999998</v>
      </c>
      <c r="D476" s="164">
        <f t="shared" si="27"/>
        <v>205.98000000000013</v>
      </c>
      <c r="E476" s="154">
        <f t="shared" si="26"/>
        <v>0.1756489408875398</v>
      </c>
      <c r="F476" s="149"/>
      <c r="G476" s="31"/>
    </row>
    <row r="477" spans="1:7" ht="12.75" customHeight="1">
      <c r="A477" s="18">
        <v>21</v>
      </c>
      <c r="B477" s="356" t="s">
        <v>274</v>
      </c>
      <c r="C477" s="164">
        <v>586.22</v>
      </c>
      <c r="D477" s="164">
        <f t="shared" si="27"/>
        <v>30.230000000000018</v>
      </c>
      <c r="E477" s="154">
        <f t="shared" si="26"/>
        <v>0.051567670840298896</v>
      </c>
      <c r="F477" s="149"/>
      <c r="G477" s="31"/>
    </row>
    <row r="478" spans="1:7" ht="12.75" customHeight="1">
      <c r="A478" s="18">
        <v>22</v>
      </c>
      <c r="B478" s="356" t="s">
        <v>275</v>
      </c>
      <c r="C478" s="164">
        <v>897.8100000000001</v>
      </c>
      <c r="D478" s="164">
        <f t="shared" si="27"/>
        <v>93.36000000000001</v>
      </c>
      <c r="E478" s="154">
        <f t="shared" si="26"/>
        <v>0.10398636682594313</v>
      </c>
      <c r="F478" s="149"/>
      <c r="G478" s="31"/>
    </row>
    <row r="479" spans="1:7" ht="12.75" customHeight="1">
      <c r="A479" s="34"/>
      <c r="B479" s="1" t="s">
        <v>27</v>
      </c>
      <c r="C479" s="165">
        <f>SUM(C457:C478)</f>
        <v>18787.5</v>
      </c>
      <c r="D479" s="165">
        <f>SUM(D457:D478)</f>
        <v>2439.8499999999995</v>
      </c>
      <c r="E479" s="153">
        <f t="shared" si="26"/>
        <v>0.12986560212907516</v>
      </c>
      <c r="F479" s="42"/>
      <c r="G479" s="31"/>
    </row>
    <row r="480" spans="1:7" ht="24.75" customHeight="1">
      <c r="A480" s="47" t="s">
        <v>183</v>
      </c>
      <c r="B480" s="48"/>
      <c r="C480" s="48"/>
      <c r="D480" s="48"/>
      <c r="E480" s="48"/>
      <c r="F480" s="48"/>
      <c r="G480" s="48"/>
    </row>
    <row r="481" ht="21" customHeight="1">
      <c r="E481" s="59" t="s">
        <v>123</v>
      </c>
    </row>
    <row r="482" spans="1:6" ht="28.5">
      <c r="A482" s="49" t="s">
        <v>39</v>
      </c>
      <c r="B482" s="49" t="s">
        <v>184</v>
      </c>
      <c r="C482" s="49" t="s">
        <v>54</v>
      </c>
      <c r="D482" s="68" t="s">
        <v>42</v>
      </c>
      <c r="E482" s="49" t="s">
        <v>43</v>
      </c>
      <c r="F482" s="288"/>
    </row>
    <row r="483" spans="1:6" ht="14.25">
      <c r="A483" s="69">
        <f>C479</f>
        <v>18787.5</v>
      </c>
      <c r="B483" s="69">
        <f>D511</f>
        <v>1840.47862534</v>
      </c>
      <c r="C483" s="69">
        <f>E511</f>
        <v>17319.211374659997</v>
      </c>
      <c r="D483" s="69">
        <f>B483+C483</f>
        <v>19159.69</v>
      </c>
      <c r="E483" s="71">
        <f>D483/A483</f>
        <v>1.0198105123087158</v>
      </c>
      <c r="F483" s="56"/>
    </row>
    <row r="484" spans="1:7" ht="14.25">
      <c r="A484" s="93"/>
      <c r="B484" s="73"/>
      <c r="C484" s="74"/>
      <c r="D484" s="74"/>
      <c r="E484" s="75"/>
      <c r="F484" s="76"/>
      <c r="G484" s="77"/>
    </row>
    <row r="485" spans="1:7" ht="14.25">
      <c r="A485" s="9" t="s">
        <v>185</v>
      </c>
      <c r="B485" s="48"/>
      <c r="C485" s="58"/>
      <c r="D485" s="48"/>
      <c r="E485" s="48"/>
      <c r="F485" s="48"/>
      <c r="G485" s="48"/>
    </row>
    <row r="486" spans="1:7" ht="14.25">
      <c r="A486" s="48"/>
      <c r="B486" s="48"/>
      <c r="C486" s="48"/>
      <c r="D486" s="48"/>
      <c r="E486" s="48"/>
      <c r="F486" s="48"/>
      <c r="G486" s="59" t="s">
        <v>123</v>
      </c>
    </row>
    <row r="487" spans="1:7" ht="62.25" customHeight="1">
      <c r="A487" s="60" t="s">
        <v>37</v>
      </c>
      <c r="B487" s="60" t="s">
        <v>38</v>
      </c>
      <c r="C487" s="61" t="s">
        <v>186</v>
      </c>
      <c r="D487" s="61" t="s">
        <v>187</v>
      </c>
      <c r="E487" s="61" t="s">
        <v>55</v>
      </c>
      <c r="F487" s="61" t="s">
        <v>56</v>
      </c>
      <c r="G487" s="88" t="s">
        <v>57</v>
      </c>
    </row>
    <row r="488" spans="1:7" ht="13.5" customHeight="1">
      <c r="A488" s="60">
        <v>1</v>
      </c>
      <c r="B488" s="60">
        <v>2</v>
      </c>
      <c r="C488" s="61">
        <v>3</v>
      </c>
      <c r="D488" s="61">
        <v>4</v>
      </c>
      <c r="E488" s="61">
        <v>5</v>
      </c>
      <c r="F488" s="61">
        <v>6</v>
      </c>
      <c r="G488" s="88">
        <v>7</v>
      </c>
    </row>
    <row r="489" spans="1:7" ht="12.75" customHeight="1">
      <c r="A489" s="18">
        <v>1</v>
      </c>
      <c r="B489" s="356" t="s">
        <v>254</v>
      </c>
      <c r="C489" s="164">
        <v>1750.44</v>
      </c>
      <c r="D489" s="164">
        <v>178.89525</v>
      </c>
      <c r="E489" s="164">
        <v>1584.37475</v>
      </c>
      <c r="F489" s="158">
        <f aca="true" t="shared" si="28" ref="F489:F511">D489+E489</f>
        <v>1763.27</v>
      </c>
      <c r="G489" s="166">
        <f aca="true" t="shared" si="29" ref="G489:G511">F489/C489</f>
        <v>1.0073295857041658</v>
      </c>
    </row>
    <row r="490" spans="1:7" ht="12.75" customHeight="1">
      <c r="A490" s="18">
        <v>2</v>
      </c>
      <c r="B490" s="356" t="s">
        <v>255</v>
      </c>
      <c r="C490" s="164">
        <v>403.62</v>
      </c>
      <c r="D490" s="164">
        <v>41.120000000000005</v>
      </c>
      <c r="E490" s="164">
        <v>388.54999999999995</v>
      </c>
      <c r="F490" s="158">
        <f t="shared" si="28"/>
        <v>429.66999999999996</v>
      </c>
      <c r="G490" s="166">
        <f t="shared" si="29"/>
        <v>1.0645409048114562</v>
      </c>
    </row>
    <row r="491" spans="1:7" ht="12.75" customHeight="1">
      <c r="A491" s="18">
        <v>3</v>
      </c>
      <c r="B491" s="356" t="s">
        <v>256</v>
      </c>
      <c r="C491" s="164">
        <v>925.72</v>
      </c>
      <c r="D491" s="164">
        <v>78.28999999999999</v>
      </c>
      <c r="E491" s="164">
        <v>884.23</v>
      </c>
      <c r="F491" s="158">
        <f t="shared" si="28"/>
        <v>962.52</v>
      </c>
      <c r="G491" s="166">
        <f t="shared" si="29"/>
        <v>1.0397528410318455</v>
      </c>
    </row>
    <row r="492" spans="1:7" ht="12.75" customHeight="1">
      <c r="A492" s="18">
        <v>4</v>
      </c>
      <c r="B492" s="356" t="s">
        <v>257</v>
      </c>
      <c r="C492" s="164">
        <v>478.6</v>
      </c>
      <c r="D492" s="164">
        <v>69.6713</v>
      </c>
      <c r="E492" s="164">
        <v>410.42870000000005</v>
      </c>
      <c r="F492" s="158">
        <f t="shared" si="28"/>
        <v>480.1</v>
      </c>
      <c r="G492" s="166">
        <f t="shared" si="29"/>
        <v>1.0031341412452988</v>
      </c>
    </row>
    <row r="493" spans="1:7" ht="12.75" customHeight="1">
      <c r="A493" s="18">
        <v>5</v>
      </c>
      <c r="B493" s="356" t="s">
        <v>258</v>
      </c>
      <c r="C493" s="164">
        <v>407.44</v>
      </c>
      <c r="D493" s="164">
        <v>63.3562032</v>
      </c>
      <c r="E493" s="164">
        <v>356.7737968</v>
      </c>
      <c r="F493" s="158">
        <f t="shared" si="28"/>
        <v>420.13</v>
      </c>
      <c r="G493" s="166">
        <f t="shared" si="29"/>
        <v>1.0311456901629688</v>
      </c>
    </row>
    <row r="494" spans="1:7" ht="12.75" customHeight="1">
      <c r="A494" s="18">
        <v>6</v>
      </c>
      <c r="B494" s="356" t="s">
        <v>259</v>
      </c>
      <c r="C494" s="164">
        <v>971.11</v>
      </c>
      <c r="D494" s="164">
        <v>64.07173312</v>
      </c>
      <c r="E494" s="164">
        <v>913.6782668800001</v>
      </c>
      <c r="F494" s="158">
        <f t="shared" si="28"/>
        <v>977.7500000000001</v>
      </c>
      <c r="G494" s="166">
        <f t="shared" si="29"/>
        <v>1.0068375364273874</v>
      </c>
    </row>
    <row r="495" spans="1:7" ht="12.75" customHeight="1">
      <c r="A495" s="18">
        <v>7</v>
      </c>
      <c r="B495" s="356" t="s">
        <v>260</v>
      </c>
      <c r="C495" s="164">
        <v>757.32</v>
      </c>
      <c r="D495" s="164">
        <v>73.00903512</v>
      </c>
      <c r="E495" s="164">
        <v>656.9909648800001</v>
      </c>
      <c r="F495" s="158">
        <f t="shared" si="28"/>
        <v>730.0000000000001</v>
      </c>
      <c r="G495" s="166">
        <f t="shared" si="29"/>
        <v>0.9639254212222047</v>
      </c>
    </row>
    <row r="496" spans="1:7" ht="12.75" customHeight="1">
      <c r="A496" s="18">
        <v>8</v>
      </c>
      <c r="B496" s="356" t="s">
        <v>261</v>
      </c>
      <c r="C496" s="164">
        <v>1069</v>
      </c>
      <c r="D496" s="164">
        <v>152.62</v>
      </c>
      <c r="E496" s="164">
        <v>979.8399999999999</v>
      </c>
      <c r="F496" s="158">
        <f t="shared" si="28"/>
        <v>1132.46</v>
      </c>
      <c r="G496" s="166">
        <f t="shared" si="29"/>
        <v>1.0593638914873713</v>
      </c>
    </row>
    <row r="497" spans="1:7" ht="12.75" customHeight="1">
      <c r="A497" s="18">
        <v>9</v>
      </c>
      <c r="B497" s="356" t="s">
        <v>262</v>
      </c>
      <c r="C497" s="164">
        <v>349.31</v>
      </c>
      <c r="D497" s="164">
        <v>64.02000000000001</v>
      </c>
      <c r="E497" s="164">
        <v>313.73</v>
      </c>
      <c r="F497" s="158">
        <f t="shared" si="28"/>
        <v>377.75</v>
      </c>
      <c r="G497" s="166">
        <f t="shared" si="29"/>
        <v>1.0814176519424008</v>
      </c>
    </row>
    <row r="498" spans="1:7" ht="12.75" customHeight="1">
      <c r="A498" s="18">
        <v>10</v>
      </c>
      <c r="B498" s="356" t="s">
        <v>263</v>
      </c>
      <c r="C498" s="164">
        <v>1061.44</v>
      </c>
      <c r="D498" s="164">
        <v>93.53</v>
      </c>
      <c r="E498" s="164">
        <v>984.8600000000001</v>
      </c>
      <c r="F498" s="158">
        <f t="shared" si="28"/>
        <v>1078.39</v>
      </c>
      <c r="G498" s="166">
        <f t="shared" si="29"/>
        <v>1.0159688724751281</v>
      </c>
    </row>
    <row r="499" spans="1:7" ht="12.75" customHeight="1">
      <c r="A499" s="18">
        <v>11</v>
      </c>
      <c r="B499" s="356" t="s">
        <v>264</v>
      </c>
      <c r="C499" s="164">
        <v>1289.5500000000002</v>
      </c>
      <c r="D499" s="164">
        <v>87.1</v>
      </c>
      <c r="E499" s="164">
        <v>1245.15</v>
      </c>
      <c r="F499" s="158">
        <f t="shared" si="28"/>
        <v>1332.25</v>
      </c>
      <c r="G499" s="166">
        <f t="shared" si="29"/>
        <v>1.0331123260051955</v>
      </c>
    </row>
    <row r="500" spans="1:7" ht="12.75" customHeight="1">
      <c r="A500" s="18">
        <v>12</v>
      </c>
      <c r="B500" s="356" t="s">
        <v>265</v>
      </c>
      <c r="C500" s="164">
        <v>548.14</v>
      </c>
      <c r="D500" s="164">
        <v>56.061988600000014</v>
      </c>
      <c r="E500" s="164">
        <v>498.1780114</v>
      </c>
      <c r="F500" s="158">
        <f t="shared" si="28"/>
        <v>554.24</v>
      </c>
      <c r="G500" s="166">
        <f t="shared" si="29"/>
        <v>1.0111285438026782</v>
      </c>
    </row>
    <row r="501" spans="1:7" ht="12.75" customHeight="1">
      <c r="A501" s="18">
        <v>13</v>
      </c>
      <c r="B501" s="356" t="s">
        <v>266</v>
      </c>
      <c r="C501" s="164">
        <v>1802.05</v>
      </c>
      <c r="D501" s="164">
        <v>132.98</v>
      </c>
      <c r="E501" s="164">
        <v>1676.7299999999998</v>
      </c>
      <c r="F501" s="158">
        <f t="shared" si="28"/>
        <v>1809.7099999999998</v>
      </c>
      <c r="G501" s="166">
        <f t="shared" si="29"/>
        <v>1.0042507144640824</v>
      </c>
    </row>
    <row r="502" spans="1:7" ht="12.75" customHeight="1">
      <c r="A502" s="18">
        <v>14</v>
      </c>
      <c r="B502" s="356" t="s">
        <v>267</v>
      </c>
      <c r="C502" s="164">
        <v>671.4300000000001</v>
      </c>
      <c r="D502" s="164">
        <v>63.38</v>
      </c>
      <c r="E502" s="164">
        <v>647.4100000000001</v>
      </c>
      <c r="F502" s="158">
        <f t="shared" si="28"/>
        <v>710.7900000000001</v>
      </c>
      <c r="G502" s="166">
        <f t="shared" si="29"/>
        <v>1.0586211518698896</v>
      </c>
    </row>
    <row r="503" spans="1:7" ht="12.75" customHeight="1">
      <c r="A503" s="18">
        <v>15</v>
      </c>
      <c r="B503" s="356" t="s">
        <v>268</v>
      </c>
      <c r="C503" s="164">
        <v>742.03</v>
      </c>
      <c r="D503" s="164">
        <v>57.87</v>
      </c>
      <c r="E503" s="164">
        <v>712.67</v>
      </c>
      <c r="F503" s="158">
        <f t="shared" si="28"/>
        <v>770.54</v>
      </c>
      <c r="G503" s="166">
        <f t="shared" si="29"/>
        <v>1.0384216271579316</v>
      </c>
    </row>
    <row r="504" spans="1:7" ht="12.75" customHeight="1">
      <c r="A504" s="18">
        <v>16</v>
      </c>
      <c r="B504" s="356" t="s">
        <v>269</v>
      </c>
      <c r="C504" s="164">
        <v>678.4</v>
      </c>
      <c r="D504" s="164">
        <v>73.164328</v>
      </c>
      <c r="E504" s="164">
        <v>624.1856720000001</v>
      </c>
      <c r="F504" s="158">
        <f t="shared" si="28"/>
        <v>697.35</v>
      </c>
      <c r="G504" s="166">
        <f t="shared" si="29"/>
        <v>1.0279333726415094</v>
      </c>
    </row>
    <row r="505" spans="1:7" ht="12.75" customHeight="1">
      <c r="A505" s="18">
        <v>17</v>
      </c>
      <c r="B505" s="356" t="s">
        <v>270</v>
      </c>
      <c r="C505" s="164">
        <v>453.65</v>
      </c>
      <c r="D505" s="164">
        <v>68.27</v>
      </c>
      <c r="E505" s="164">
        <v>394.84999999999997</v>
      </c>
      <c r="F505" s="158">
        <f t="shared" si="28"/>
        <v>463.11999999999995</v>
      </c>
      <c r="G505" s="166">
        <f t="shared" si="29"/>
        <v>1.0208751239942686</v>
      </c>
    </row>
    <row r="506" spans="1:7" ht="12.75" customHeight="1">
      <c r="A506" s="18">
        <v>18</v>
      </c>
      <c r="B506" s="356" t="s">
        <v>271</v>
      </c>
      <c r="C506" s="164">
        <v>1267.4</v>
      </c>
      <c r="D506" s="164">
        <v>80.56</v>
      </c>
      <c r="E506" s="164">
        <v>1199.67</v>
      </c>
      <c r="F506" s="158">
        <f t="shared" si="28"/>
        <v>1280.23</v>
      </c>
      <c r="G506" s="166">
        <f t="shared" si="29"/>
        <v>1.0101230866340538</v>
      </c>
    </row>
    <row r="507" spans="1:7" ht="12.75" customHeight="1">
      <c r="A507" s="18">
        <v>19</v>
      </c>
      <c r="B507" s="356" t="s">
        <v>272</v>
      </c>
      <c r="C507" s="164">
        <v>504.14</v>
      </c>
      <c r="D507" s="164">
        <v>61.215199999999996</v>
      </c>
      <c r="E507" s="164">
        <v>458.3148</v>
      </c>
      <c r="F507" s="158">
        <f t="shared" si="28"/>
        <v>519.53</v>
      </c>
      <c r="G507" s="166">
        <f t="shared" si="29"/>
        <v>1.0305272344983536</v>
      </c>
    </row>
    <row r="508" spans="1:7" ht="12.75" customHeight="1">
      <c r="A508" s="18">
        <v>20</v>
      </c>
      <c r="B508" s="356" t="s">
        <v>273</v>
      </c>
      <c r="C508" s="164">
        <v>1172.6799999999998</v>
      </c>
      <c r="D508" s="164">
        <v>123.94001999999999</v>
      </c>
      <c r="E508" s="164">
        <v>1087.43998</v>
      </c>
      <c r="F508" s="158">
        <f t="shared" si="28"/>
        <v>1211.38</v>
      </c>
      <c r="G508" s="166">
        <f t="shared" si="29"/>
        <v>1.0330013302861822</v>
      </c>
    </row>
    <row r="509" spans="1:7" ht="12.75" customHeight="1">
      <c r="A509" s="18">
        <v>21</v>
      </c>
      <c r="B509" s="356" t="s">
        <v>274</v>
      </c>
      <c r="C509" s="164">
        <v>586.22</v>
      </c>
      <c r="D509" s="164">
        <v>63.66725</v>
      </c>
      <c r="E509" s="164">
        <v>497.48275</v>
      </c>
      <c r="F509" s="158">
        <f t="shared" si="28"/>
        <v>561.15</v>
      </c>
      <c r="G509" s="166">
        <f t="shared" si="29"/>
        <v>0.957234485346798</v>
      </c>
    </row>
    <row r="510" spans="1:7" ht="12.75" customHeight="1">
      <c r="A510" s="18">
        <v>22</v>
      </c>
      <c r="B510" s="356" t="s">
        <v>275</v>
      </c>
      <c r="C510" s="164">
        <v>897.8100000000001</v>
      </c>
      <c r="D510" s="164">
        <v>93.6863173</v>
      </c>
      <c r="E510" s="164">
        <v>803.6736827</v>
      </c>
      <c r="F510" s="158">
        <f t="shared" si="28"/>
        <v>897.36</v>
      </c>
      <c r="G510" s="166">
        <f t="shared" si="29"/>
        <v>0.9994987803655562</v>
      </c>
    </row>
    <row r="511" spans="1:7" ht="12.75" customHeight="1">
      <c r="A511" s="34"/>
      <c r="B511" s="1" t="s">
        <v>27</v>
      </c>
      <c r="C511" s="165">
        <f>SUM(C489:C510)</f>
        <v>18787.5</v>
      </c>
      <c r="D511" s="165">
        <f>SUM(D489:D510)</f>
        <v>1840.47862534</v>
      </c>
      <c r="E511" s="165">
        <f>SUM(E489:E510)</f>
        <v>17319.211374659997</v>
      </c>
      <c r="F511" s="157">
        <f t="shared" si="28"/>
        <v>19159.69</v>
      </c>
      <c r="G511" s="28">
        <f t="shared" si="29"/>
        <v>1.0198105123087158</v>
      </c>
    </row>
    <row r="512" spans="1:7" ht="14.25" customHeight="1">
      <c r="A512" s="97"/>
      <c r="B512" s="73"/>
      <c r="C512" s="74"/>
      <c r="D512" s="74"/>
      <c r="E512" s="75"/>
      <c r="F512" s="76"/>
      <c r="G512" s="77"/>
    </row>
    <row r="513" spans="1:8" ht="14.25">
      <c r="A513" s="47" t="s">
        <v>58</v>
      </c>
      <c r="B513" s="48"/>
      <c r="C513" s="58"/>
      <c r="D513" s="48"/>
      <c r="E513" s="59" t="s">
        <v>123</v>
      </c>
      <c r="F513" s="48"/>
      <c r="G513" s="48"/>
      <c r="H513" s="48" t="s">
        <v>12</v>
      </c>
    </row>
    <row r="514" spans="1:8" ht="1.5" customHeight="1">
      <c r="A514" s="48"/>
      <c r="B514" s="48"/>
      <c r="C514" s="58"/>
      <c r="D514" s="48"/>
      <c r="E514" s="48"/>
      <c r="F514" s="48"/>
      <c r="G514" s="48"/>
      <c r="H514" s="48"/>
    </row>
    <row r="515" spans="1:5" ht="14.25">
      <c r="A515" s="128" t="s">
        <v>39</v>
      </c>
      <c r="B515" s="128" t="s">
        <v>142</v>
      </c>
      <c r="C515" s="128" t="s">
        <v>143</v>
      </c>
      <c r="D515" s="128" t="s">
        <v>48</v>
      </c>
      <c r="E515" s="128" t="s">
        <v>49</v>
      </c>
    </row>
    <row r="516" spans="1:5" ht="17.25" customHeight="1">
      <c r="A516" s="53">
        <f>C511</f>
        <v>18787.5</v>
      </c>
      <c r="B516" s="53">
        <f>F511</f>
        <v>19159.69</v>
      </c>
      <c r="C516" s="35">
        <f>B516/A516</f>
        <v>1.0198105123087158</v>
      </c>
      <c r="D516" s="53">
        <f>D544</f>
        <v>16719.840000000004</v>
      </c>
      <c r="E516" s="98">
        <f>D516/A516</f>
        <v>0.889944910179641</v>
      </c>
    </row>
    <row r="517" spans="1:5" ht="17.25" customHeight="1">
      <c r="A517" s="65"/>
      <c r="B517" s="65"/>
      <c r="C517" s="42"/>
      <c r="D517" s="65"/>
      <c r="E517" s="99"/>
    </row>
    <row r="518" ht="17.25" customHeight="1">
      <c r="A518" s="9" t="s">
        <v>188</v>
      </c>
    </row>
    <row r="519" spans="1:8" ht="15" customHeight="1">
      <c r="A519" s="48"/>
      <c r="B519" s="48"/>
      <c r="C519" s="48"/>
      <c r="D519" s="48"/>
      <c r="E519" s="59" t="s">
        <v>123</v>
      </c>
      <c r="F519" s="48"/>
      <c r="G519" s="48"/>
      <c r="H519" s="48"/>
    </row>
    <row r="520" spans="1:5" ht="42.75">
      <c r="A520" s="61" t="s">
        <v>37</v>
      </c>
      <c r="B520" s="61" t="s">
        <v>38</v>
      </c>
      <c r="C520" s="61" t="s">
        <v>189</v>
      </c>
      <c r="D520" s="61" t="s">
        <v>59</v>
      </c>
      <c r="E520" s="61" t="s">
        <v>60</v>
      </c>
    </row>
    <row r="521" spans="1:8" ht="15.75" customHeight="1">
      <c r="A521" s="90">
        <v>1</v>
      </c>
      <c r="B521" s="90">
        <v>2</v>
      </c>
      <c r="C521" s="90">
        <v>3</v>
      </c>
      <c r="D521" s="90">
        <v>4</v>
      </c>
      <c r="E521" s="90">
        <v>5</v>
      </c>
      <c r="F521" s="122"/>
      <c r="G521" s="48"/>
      <c r="H521" s="48"/>
    </row>
    <row r="522" spans="1:7" ht="12.75" customHeight="1">
      <c r="A522" s="18">
        <v>1</v>
      </c>
      <c r="B522" s="356" t="s">
        <v>254</v>
      </c>
      <c r="C522" s="164">
        <v>1750.44</v>
      </c>
      <c r="D522" s="164">
        <v>1567.8700000000001</v>
      </c>
      <c r="E522" s="154">
        <f aca="true" t="shared" si="30" ref="E522:E544">D522/C522</f>
        <v>0.8957005095861612</v>
      </c>
      <c r="F522" s="149"/>
      <c r="G522" s="31"/>
    </row>
    <row r="523" spans="1:7" ht="12.75" customHeight="1">
      <c r="A523" s="18">
        <v>2</v>
      </c>
      <c r="B523" s="356" t="s">
        <v>255</v>
      </c>
      <c r="C523" s="164">
        <v>403.62</v>
      </c>
      <c r="D523" s="164">
        <v>357.72</v>
      </c>
      <c r="E523" s="154">
        <f t="shared" si="30"/>
        <v>0.886279173480006</v>
      </c>
      <c r="F523" s="149"/>
      <c r="G523" s="31"/>
    </row>
    <row r="524" spans="1:7" ht="12.75" customHeight="1">
      <c r="A524" s="18">
        <v>3</v>
      </c>
      <c r="B524" s="356" t="s">
        <v>256</v>
      </c>
      <c r="C524" s="164">
        <v>925.72</v>
      </c>
      <c r="D524" s="164">
        <v>817.47</v>
      </c>
      <c r="E524" s="154">
        <f t="shared" si="30"/>
        <v>0.8830639934321393</v>
      </c>
      <c r="F524" s="149"/>
      <c r="G524" s="31"/>
    </row>
    <row r="525" spans="1:7" ht="12.75" customHeight="1">
      <c r="A525" s="18">
        <v>4</v>
      </c>
      <c r="B525" s="356" t="s">
        <v>257</v>
      </c>
      <c r="C525" s="164">
        <v>478.6</v>
      </c>
      <c r="D525" s="164">
        <v>416.46</v>
      </c>
      <c r="E525" s="154">
        <f t="shared" si="30"/>
        <v>0.8701629753447555</v>
      </c>
      <c r="F525" s="149"/>
      <c r="G525" s="31"/>
    </row>
    <row r="526" spans="1:7" ht="12.75" customHeight="1">
      <c r="A526" s="18">
        <v>5</v>
      </c>
      <c r="B526" s="356" t="s">
        <v>258</v>
      </c>
      <c r="C526" s="164">
        <v>407.44</v>
      </c>
      <c r="D526" s="164">
        <v>360.98</v>
      </c>
      <c r="E526" s="154">
        <f t="shared" si="30"/>
        <v>0.8859709405065777</v>
      </c>
      <c r="F526" s="149"/>
      <c r="G526" s="31"/>
    </row>
    <row r="527" spans="1:7" ht="12.75" customHeight="1">
      <c r="A527" s="18">
        <v>6</v>
      </c>
      <c r="B527" s="356" t="s">
        <v>259</v>
      </c>
      <c r="C527" s="164">
        <v>971.11</v>
      </c>
      <c r="D527" s="164">
        <v>858.84</v>
      </c>
      <c r="E527" s="154">
        <f t="shared" si="30"/>
        <v>0.8843900279062105</v>
      </c>
      <c r="F527" s="149"/>
      <c r="G527" s="31"/>
    </row>
    <row r="528" spans="1:7" ht="12.75" customHeight="1">
      <c r="A528" s="18">
        <v>7</v>
      </c>
      <c r="B528" s="356" t="s">
        <v>260</v>
      </c>
      <c r="C528" s="164">
        <v>757.32</v>
      </c>
      <c r="D528" s="164">
        <v>687.53</v>
      </c>
      <c r="E528" s="154">
        <f t="shared" si="30"/>
        <v>0.9078460888395922</v>
      </c>
      <c r="F528" s="149"/>
      <c r="G528" s="31"/>
    </row>
    <row r="529" spans="1:7" ht="12.75" customHeight="1">
      <c r="A529" s="18">
        <v>8</v>
      </c>
      <c r="B529" s="356" t="s">
        <v>261</v>
      </c>
      <c r="C529" s="164">
        <v>1069</v>
      </c>
      <c r="D529" s="164">
        <v>982.54</v>
      </c>
      <c r="E529" s="154">
        <f t="shared" si="30"/>
        <v>0.9191206735266604</v>
      </c>
      <c r="F529" s="149"/>
      <c r="G529" s="31"/>
    </row>
    <row r="530" spans="1:7" ht="12.75" customHeight="1">
      <c r="A530" s="18">
        <v>9</v>
      </c>
      <c r="B530" s="356" t="s">
        <v>262</v>
      </c>
      <c r="C530" s="164">
        <v>349.31</v>
      </c>
      <c r="D530" s="164">
        <v>313.31</v>
      </c>
      <c r="E530" s="154">
        <f t="shared" si="30"/>
        <v>0.8969396810855687</v>
      </c>
      <c r="F530" s="149"/>
      <c r="G530" s="31"/>
    </row>
    <row r="531" spans="1:7" ht="12.75" customHeight="1">
      <c r="A531" s="18">
        <v>10</v>
      </c>
      <c r="B531" s="356" t="s">
        <v>263</v>
      </c>
      <c r="C531" s="164">
        <v>1061.44</v>
      </c>
      <c r="D531" s="164">
        <v>932.74</v>
      </c>
      <c r="E531" s="154">
        <f t="shared" si="30"/>
        <v>0.8787496231534518</v>
      </c>
      <c r="F531" s="149"/>
      <c r="G531" s="31"/>
    </row>
    <row r="532" spans="1:7" ht="12.75" customHeight="1">
      <c r="A532" s="18">
        <v>11</v>
      </c>
      <c r="B532" s="356" t="s">
        <v>264</v>
      </c>
      <c r="C532" s="164">
        <v>1289.5500000000002</v>
      </c>
      <c r="D532" s="164">
        <v>1159.6100000000001</v>
      </c>
      <c r="E532" s="154">
        <f t="shared" si="30"/>
        <v>0.8992361676553836</v>
      </c>
      <c r="F532" s="149"/>
      <c r="G532" s="31"/>
    </row>
    <row r="533" spans="1:7" ht="12.75" customHeight="1">
      <c r="A533" s="18">
        <v>12</v>
      </c>
      <c r="B533" s="356" t="s">
        <v>265</v>
      </c>
      <c r="C533" s="164">
        <v>548.14</v>
      </c>
      <c r="D533" s="164">
        <v>476.76</v>
      </c>
      <c r="E533" s="154">
        <f t="shared" si="30"/>
        <v>0.869777793994235</v>
      </c>
      <c r="F533" s="149"/>
      <c r="G533" s="31"/>
    </row>
    <row r="534" spans="1:7" ht="12.75" customHeight="1">
      <c r="A534" s="18">
        <v>13</v>
      </c>
      <c r="B534" s="356" t="s">
        <v>266</v>
      </c>
      <c r="C534" s="164">
        <v>1802.05</v>
      </c>
      <c r="D534" s="164">
        <v>1624.3899999999999</v>
      </c>
      <c r="E534" s="154">
        <f t="shared" si="30"/>
        <v>0.9014122804583669</v>
      </c>
      <c r="F534" s="149"/>
      <c r="G534" s="31"/>
    </row>
    <row r="535" spans="1:7" ht="12.75" customHeight="1">
      <c r="A535" s="18">
        <v>14</v>
      </c>
      <c r="B535" s="356" t="s">
        <v>267</v>
      </c>
      <c r="C535" s="164">
        <v>671.4300000000001</v>
      </c>
      <c r="D535" s="164">
        <v>582.02</v>
      </c>
      <c r="E535" s="154">
        <f t="shared" si="30"/>
        <v>0.8668364535394605</v>
      </c>
      <c r="F535" s="149"/>
      <c r="G535" s="31"/>
    </row>
    <row r="536" spans="1:7" ht="12.75" customHeight="1">
      <c r="A536" s="18">
        <v>15</v>
      </c>
      <c r="B536" s="356" t="s">
        <v>268</v>
      </c>
      <c r="C536" s="164">
        <v>742.03</v>
      </c>
      <c r="D536" s="164">
        <v>671.6899999999999</v>
      </c>
      <c r="E536" s="154">
        <f t="shared" si="30"/>
        <v>0.9052059889761869</v>
      </c>
      <c r="F536" s="149"/>
      <c r="G536" s="31"/>
    </row>
    <row r="537" spans="1:7" ht="12.75" customHeight="1">
      <c r="A537" s="18">
        <v>16</v>
      </c>
      <c r="B537" s="356" t="s">
        <v>269</v>
      </c>
      <c r="C537" s="164">
        <v>678.4</v>
      </c>
      <c r="D537" s="164">
        <v>598.8800000000001</v>
      </c>
      <c r="E537" s="154">
        <f t="shared" si="30"/>
        <v>0.8827830188679248</v>
      </c>
      <c r="F537" s="149"/>
      <c r="G537" s="31"/>
    </row>
    <row r="538" spans="1:7" ht="12.75" customHeight="1">
      <c r="A538" s="18">
        <v>17</v>
      </c>
      <c r="B538" s="356" t="s">
        <v>270</v>
      </c>
      <c r="C538" s="164">
        <v>453.65</v>
      </c>
      <c r="D538" s="164">
        <v>408.72</v>
      </c>
      <c r="E538" s="154">
        <f t="shared" si="30"/>
        <v>0.9009588890113525</v>
      </c>
      <c r="F538" s="149"/>
      <c r="G538" s="31"/>
    </row>
    <row r="539" spans="1:8" ht="12.75" customHeight="1">
      <c r="A539" s="18">
        <v>18</v>
      </c>
      <c r="B539" s="356" t="s">
        <v>271</v>
      </c>
      <c r="C539" s="164">
        <v>1267.4</v>
      </c>
      <c r="D539" s="164">
        <v>1121.6200000000001</v>
      </c>
      <c r="E539" s="154">
        <f t="shared" si="30"/>
        <v>0.8849771185103361</v>
      </c>
      <c r="F539" s="149"/>
      <c r="G539" s="31"/>
      <c r="H539" s="10" t="s">
        <v>12</v>
      </c>
    </row>
    <row r="540" spans="1:7" ht="12.75" customHeight="1">
      <c r="A540" s="18">
        <v>19</v>
      </c>
      <c r="B540" s="356" t="s">
        <v>272</v>
      </c>
      <c r="C540" s="164">
        <v>504.14</v>
      </c>
      <c r="D540" s="164">
        <v>440.37</v>
      </c>
      <c r="E540" s="154">
        <f t="shared" si="30"/>
        <v>0.8735073590669259</v>
      </c>
      <c r="F540" s="149"/>
      <c r="G540" s="31"/>
    </row>
    <row r="541" spans="1:8" ht="12.75" customHeight="1">
      <c r="A541" s="18">
        <v>20</v>
      </c>
      <c r="B541" s="356" t="s">
        <v>273</v>
      </c>
      <c r="C541" s="164">
        <v>1172.6799999999998</v>
      </c>
      <c r="D541" s="164">
        <v>1005.4</v>
      </c>
      <c r="E541" s="154">
        <f t="shared" si="30"/>
        <v>0.8573523893986426</v>
      </c>
      <c r="F541" s="149"/>
      <c r="G541" s="31"/>
      <c r="H541" s="10" t="s">
        <v>12</v>
      </c>
    </row>
    <row r="542" spans="1:7" ht="12.75" customHeight="1">
      <c r="A542" s="18">
        <v>21</v>
      </c>
      <c r="B542" s="356" t="s">
        <v>274</v>
      </c>
      <c r="C542" s="164">
        <v>586.22</v>
      </c>
      <c r="D542" s="164">
        <v>530.92</v>
      </c>
      <c r="E542" s="154">
        <f t="shared" si="30"/>
        <v>0.9056668145064991</v>
      </c>
      <c r="F542" s="149"/>
      <c r="G542" s="31"/>
    </row>
    <row r="543" spans="1:7" ht="12.75" customHeight="1">
      <c r="A543" s="18">
        <v>22</v>
      </c>
      <c r="B543" s="356" t="s">
        <v>275</v>
      </c>
      <c r="C543" s="164">
        <v>897.8100000000001</v>
      </c>
      <c r="D543" s="164">
        <v>804</v>
      </c>
      <c r="E543" s="154">
        <f t="shared" si="30"/>
        <v>0.895512413539613</v>
      </c>
      <c r="F543" s="149"/>
      <c r="G543" s="31"/>
    </row>
    <row r="544" spans="1:7" ht="12.75" customHeight="1">
      <c r="A544" s="34"/>
      <c r="B544" s="1" t="s">
        <v>27</v>
      </c>
      <c r="C544" s="165">
        <f>SUM(C522:C543)</f>
        <v>18787.5</v>
      </c>
      <c r="D544" s="165">
        <f>SUM(D522:D543)</f>
        <v>16719.840000000004</v>
      </c>
      <c r="E544" s="153">
        <f t="shared" si="30"/>
        <v>0.889944910179641</v>
      </c>
      <c r="F544" s="42"/>
      <c r="G544" s="31"/>
    </row>
    <row r="545" spans="1:8" ht="23.25" customHeight="1">
      <c r="A545" s="47" t="s">
        <v>190</v>
      </c>
      <c r="B545" s="48"/>
      <c r="C545" s="48"/>
      <c r="D545" s="48"/>
      <c r="E545" s="48"/>
      <c r="F545" s="48"/>
      <c r="G545" s="48"/>
      <c r="H545" s="48"/>
    </row>
    <row r="546" spans="1:8" ht="14.25">
      <c r="A546" s="47"/>
      <c r="B546" s="48"/>
      <c r="C546" s="48"/>
      <c r="D546" s="48"/>
      <c r="E546" s="48"/>
      <c r="F546" s="48"/>
      <c r="G546" s="48"/>
      <c r="H546" s="48"/>
    </row>
    <row r="547" spans="1:8" ht="14.25">
      <c r="A547" s="47" t="s">
        <v>124</v>
      </c>
      <c r="B547" s="48"/>
      <c r="C547" s="48"/>
      <c r="D547" s="48"/>
      <c r="E547" s="48"/>
      <c r="F547" s="48"/>
      <c r="G547" s="48"/>
      <c r="H547" s="48"/>
    </row>
    <row r="548" spans="2:8" ht="12" customHeight="1">
      <c r="B548" s="48"/>
      <c r="C548" s="48"/>
      <c r="D548" s="48"/>
      <c r="E548" s="48"/>
      <c r="F548" s="48"/>
      <c r="G548" s="48"/>
      <c r="H548" s="48"/>
    </row>
    <row r="549" spans="1:6" ht="42" customHeight="1">
      <c r="A549" s="88" t="s">
        <v>30</v>
      </c>
      <c r="B549" s="88" t="s">
        <v>31</v>
      </c>
      <c r="C549" s="88" t="s">
        <v>61</v>
      </c>
      <c r="D549" s="88" t="s">
        <v>62</v>
      </c>
      <c r="E549" s="88" t="s">
        <v>63</v>
      </c>
      <c r="F549" s="51"/>
    </row>
    <row r="550" spans="1:6" s="55" customFormat="1" ht="16.5" customHeight="1">
      <c r="A550" s="89">
        <v>1</v>
      </c>
      <c r="B550" s="89">
        <v>2</v>
      </c>
      <c r="C550" s="89">
        <v>3</v>
      </c>
      <c r="D550" s="89">
        <v>4</v>
      </c>
      <c r="E550" s="89">
        <v>5</v>
      </c>
      <c r="F550" s="100"/>
    </row>
    <row r="551" spans="1:7" ht="12.75" customHeight="1">
      <c r="A551" s="18">
        <v>1</v>
      </c>
      <c r="B551" s="356" t="s">
        <v>254</v>
      </c>
      <c r="C551" s="154">
        <f>E363</f>
        <v>0.8958997137526677</v>
      </c>
      <c r="D551" s="154">
        <f>E522</f>
        <v>0.8957005095861612</v>
      </c>
      <c r="E551" s="171">
        <f aca="true" t="shared" si="31" ref="E551:E572">D551-C551</f>
        <v>-0.00019920416650653916</v>
      </c>
      <c r="F551" s="149"/>
      <c r="G551" s="31"/>
    </row>
    <row r="552" spans="1:7" ht="12.75" customHeight="1">
      <c r="A552" s="18">
        <v>2</v>
      </c>
      <c r="B552" s="356" t="s">
        <v>255</v>
      </c>
      <c r="C552" s="154">
        <f aca="true" t="shared" si="32" ref="C552:C573">E364</f>
        <v>0.8862980380747977</v>
      </c>
      <c r="D552" s="154">
        <f aca="true" t="shared" si="33" ref="D552:D573">E523</f>
        <v>0.886279173480006</v>
      </c>
      <c r="E552" s="171">
        <f t="shared" si="31"/>
        <v>-1.88645947917232E-05</v>
      </c>
      <c r="F552" s="149"/>
      <c r="G552" s="31"/>
    </row>
    <row r="553" spans="1:7" ht="12.75" customHeight="1">
      <c r="A553" s="18">
        <v>3</v>
      </c>
      <c r="B553" s="356" t="s">
        <v>256</v>
      </c>
      <c r="C553" s="154">
        <f t="shared" si="32"/>
        <v>0.8830900818807912</v>
      </c>
      <c r="D553" s="154">
        <f t="shared" si="33"/>
        <v>0.8830639934321393</v>
      </c>
      <c r="E553" s="171">
        <f t="shared" si="31"/>
        <v>-2.608844865192861E-05</v>
      </c>
      <c r="F553" s="149"/>
      <c r="G553" s="31"/>
    </row>
    <row r="554" spans="1:7" ht="12.75" customHeight="1">
      <c r="A554" s="18">
        <v>4</v>
      </c>
      <c r="B554" s="356" t="s">
        <v>257</v>
      </c>
      <c r="C554" s="154">
        <f t="shared" si="32"/>
        <v>0.8702694871226693</v>
      </c>
      <c r="D554" s="154">
        <f t="shared" si="33"/>
        <v>0.8701629753447555</v>
      </c>
      <c r="E554" s="171">
        <f t="shared" si="31"/>
        <v>-0.00010651177791376476</v>
      </c>
      <c r="F554" s="149"/>
      <c r="G554" s="31"/>
    </row>
    <row r="555" spans="1:7" ht="12.75" customHeight="1">
      <c r="A555" s="18">
        <v>5</v>
      </c>
      <c r="B555" s="356" t="s">
        <v>258</v>
      </c>
      <c r="C555" s="154">
        <f t="shared" si="32"/>
        <v>0.886743478083265</v>
      </c>
      <c r="D555" s="154">
        <f t="shared" si="33"/>
        <v>0.8859709405065777</v>
      </c>
      <c r="E555" s="171">
        <f t="shared" si="31"/>
        <v>-0.0007725375766873821</v>
      </c>
      <c r="F555" s="149"/>
      <c r="G555" s="31"/>
    </row>
    <row r="556" spans="1:7" ht="12.75" customHeight="1">
      <c r="A556" s="18">
        <v>6</v>
      </c>
      <c r="B556" s="356" t="s">
        <v>259</v>
      </c>
      <c r="C556" s="154">
        <f t="shared" si="32"/>
        <v>0.884363447761372</v>
      </c>
      <c r="D556" s="154">
        <f t="shared" si="33"/>
        <v>0.8843900279062105</v>
      </c>
      <c r="E556" s="171">
        <f t="shared" si="31"/>
        <v>2.658014483847282E-05</v>
      </c>
      <c r="F556" s="149"/>
      <c r="G556" s="31"/>
    </row>
    <row r="557" spans="1:7" ht="12.75" customHeight="1">
      <c r="A557" s="18">
        <v>7</v>
      </c>
      <c r="B557" s="356" t="s">
        <v>260</v>
      </c>
      <c r="C557" s="154">
        <f t="shared" si="32"/>
        <v>0.9079192743117169</v>
      </c>
      <c r="D557" s="154">
        <f t="shared" si="33"/>
        <v>0.9078460888395922</v>
      </c>
      <c r="E557" s="171">
        <f t="shared" si="31"/>
        <v>-7.318547212475934E-05</v>
      </c>
      <c r="F557" s="149"/>
      <c r="G557" s="31"/>
    </row>
    <row r="558" spans="1:7" ht="12.75" customHeight="1">
      <c r="A558" s="18">
        <v>8</v>
      </c>
      <c r="B558" s="356" t="s">
        <v>261</v>
      </c>
      <c r="C558" s="154">
        <f t="shared" si="32"/>
        <v>0.919166244186558</v>
      </c>
      <c r="D558" s="154">
        <f t="shared" si="33"/>
        <v>0.9191206735266604</v>
      </c>
      <c r="E558" s="171">
        <f t="shared" si="31"/>
        <v>-4.5570659897631316E-05</v>
      </c>
      <c r="F558" s="149"/>
      <c r="G558" s="31"/>
    </row>
    <row r="559" spans="1:7" ht="12.75" customHeight="1">
      <c r="A559" s="18">
        <v>9</v>
      </c>
      <c r="B559" s="356" t="s">
        <v>262</v>
      </c>
      <c r="C559" s="154">
        <f t="shared" si="32"/>
        <v>0.8969090611665061</v>
      </c>
      <c r="D559" s="154">
        <f t="shared" si="33"/>
        <v>0.8969396810855687</v>
      </c>
      <c r="E559" s="171">
        <f t="shared" si="31"/>
        <v>3.0619919062502277E-05</v>
      </c>
      <c r="F559" s="149"/>
      <c r="G559" s="31"/>
    </row>
    <row r="560" spans="1:7" ht="12.75" customHeight="1">
      <c r="A560" s="18">
        <v>10</v>
      </c>
      <c r="B560" s="356" t="s">
        <v>263</v>
      </c>
      <c r="C560" s="154">
        <f t="shared" si="32"/>
        <v>0.8787862201211526</v>
      </c>
      <c r="D560" s="154">
        <f t="shared" si="33"/>
        <v>0.8787496231534518</v>
      </c>
      <c r="E560" s="171">
        <f t="shared" si="31"/>
        <v>-3.6596967700752714E-05</v>
      </c>
      <c r="F560" s="149"/>
      <c r="G560" s="31"/>
    </row>
    <row r="561" spans="1:7" ht="12.75" customHeight="1">
      <c r="A561" s="18">
        <v>11</v>
      </c>
      <c r="B561" s="356" t="s">
        <v>264</v>
      </c>
      <c r="C561" s="154">
        <f t="shared" si="32"/>
        <v>0.9000971565515901</v>
      </c>
      <c r="D561" s="154">
        <f t="shared" si="33"/>
        <v>0.8992361676553836</v>
      </c>
      <c r="E561" s="171">
        <f t="shared" si="31"/>
        <v>-0.0008609888962064494</v>
      </c>
      <c r="F561" s="149"/>
      <c r="G561" s="31"/>
    </row>
    <row r="562" spans="1:7" ht="12.75" customHeight="1">
      <c r="A562" s="18">
        <v>12</v>
      </c>
      <c r="B562" s="356" t="s">
        <v>265</v>
      </c>
      <c r="C562" s="154">
        <f t="shared" si="32"/>
        <v>0.8697771352710353</v>
      </c>
      <c r="D562" s="154">
        <f t="shared" si="33"/>
        <v>0.869777793994235</v>
      </c>
      <c r="E562" s="171">
        <f t="shared" si="31"/>
        <v>6.58723199764566E-07</v>
      </c>
      <c r="F562" s="149"/>
      <c r="G562" s="31"/>
    </row>
    <row r="563" spans="1:7" ht="12.75" customHeight="1">
      <c r="A563" s="18">
        <v>13</v>
      </c>
      <c r="B563" s="356" t="s">
        <v>266</v>
      </c>
      <c r="C563" s="154">
        <f t="shared" si="32"/>
        <v>0.9015394925556589</v>
      </c>
      <c r="D563" s="154">
        <f t="shared" si="33"/>
        <v>0.9014122804583669</v>
      </c>
      <c r="E563" s="171">
        <f t="shared" si="31"/>
        <v>-0.00012721209729205096</v>
      </c>
      <c r="F563" s="149"/>
      <c r="G563" s="31"/>
    </row>
    <row r="564" spans="1:7" ht="12.75" customHeight="1">
      <c r="A564" s="18">
        <v>14</v>
      </c>
      <c r="B564" s="356" t="s">
        <v>267</v>
      </c>
      <c r="C564" s="154">
        <f t="shared" si="32"/>
        <v>0.8668380599479651</v>
      </c>
      <c r="D564" s="154">
        <f t="shared" si="33"/>
        <v>0.8668364535394605</v>
      </c>
      <c r="E564" s="171">
        <f t="shared" si="31"/>
        <v>-1.6064085046618715E-06</v>
      </c>
      <c r="F564" s="149"/>
      <c r="G564" s="31"/>
    </row>
    <row r="565" spans="1:7" ht="12.75" customHeight="1">
      <c r="A565" s="18">
        <v>15</v>
      </c>
      <c r="B565" s="356" t="s">
        <v>268</v>
      </c>
      <c r="C565" s="154">
        <f t="shared" si="32"/>
        <v>0.905199653403133</v>
      </c>
      <c r="D565" s="154">
        <f t="shared" si="33"/>
        <v>0.9052059889761869</v>
      </c>
      <c r="E565" s="171">
        <f t="shared" si="31"/>
        <v>6.335573053850574E-06</v>
      </c>
      <c r="F565" s="149"/>
      <c r="G565" s="31"/>
    </row>
    <row r="566" spans="1:7" ht="12.75" customHeight="1">
      <c r="A566" s="18">
        <v>16</v>
      </c>
      <c r="B566" s="356" t="s">
        <v>269</v>
      </c>
      <c r="C566" s="154">
        <f t="shared" si="32"/>
        <v>0.8826849952579761</v>
      </c>
      <c r="D566" s="154">
        <f t="shared" si="33"/>
        <v>0.8827830188679248</v>
      </c>
      <c r="E566" s="171">
        <f t="shared" si="31"/>
        <v>9.802360994870529E-05</v>
      </c>
      <c r="F566" s="149"/>
      <c r="G566" s="31"/>
    </row>
    <row r="567" spans="1:7" ht="12.75" customHeight="1">
      <c r="A567" s="18">
        <v>17</v>
      </c>
      <c r="B567" s="356" t="s">
        <v>270</v>
      </c>
      <c r="C567" s="154">
        <f t="shared" si="32"/>
        <v>0.9009135566973024</v>
      </c>
      <c r="D567" s="154">
        <f t="shared" si="33"/>
        <v>0.9009588890113525</v>
      </c>
      <c r="E567" s="171">
        <f t="shared" si="31"/>
        <v>4.533231405001725E-05</v>
      </c>
      <c r="F567" s="149"/>
      <c r="G567" s="31"/>
    </row>
    <row r="568" spans="1:7" ht="12.75" customHeight="1">
      <c r="A568" s="18">
        <v>18</v>
      </c>
      <c r="B568" s="356" t="s">
        <v>271</v>
      </c>
      <c r="C568" s="154">
        <f t="shared" si="32"/>
        <v>0.8849927800263153</v>
      </c>
      <c r="D568" s="154">
        <f t="shared" si="33"/>
        <v>0.8849771185103361</v>
      </c>
      <c r="E568" s="171">
        <f t="shared" si="31"/>
        <v>-1.5661515979203955E-05</v>
      </c>
      <c r="F568" s="149"/>
      <c r="G568" s="31" t="s">
        <v>12</v>
      </c>
    </row>
    <row r="569" spans="1:7" ht="12.75" customHeight="1">
      <c r="A569" s="18">
        <v>19</v>
      </c>
      <c r="B569" s="356" t="s">
        <v>272</v>
      </c>
      <c r="C569" s="154">
        <f t="shared" si="32"/>
        <v>0.8734858865470613</v>
      </c>
      <c r="D569" s="154">
        <f t="shared" si="33"/>
        <v>0.8735073590669259</v>
      </c>
      <c r="E569" s="171">
        <f t="shared" si="31"/>
        <v>2.1472519864618178E-05</v>
      </c>
      <c r="F569" s="149"/>
      <c r="G569" s="31"/>
    </row>
    <row r="570" spans="1:7" ht="12.75" customHeight="1">
      <c r="A570" s="18">
        <v>20</v>
      </c>
      <c r="B570" s="356" t="s">
        <v>273</v>
      </c>
      <c r="C570" s="154">
        <f t="shared" si="32"/>
        <v>0.8577264629744384</v>
      </c>
      <c r="D570" s="154">
        <f t="shared" si="33"/>
        <v>0.8573523893986426</v>
      </c>
      <c r="E570" s="171">
        <f t="shared" si="31"/>
        <v>-0.00037407357579588574</v>
      </c>
      <c r="F570" s="149"/>
      <c r="G570" s="31"/>
    </row>
    <row r="571" spans="1:7" ht="12.75" customHeight="1">
      <c r="A571" s="18">
        <v>21</v>
      </c>
      <c r="B571" s="356" t="s">
        <v>274</v>
      </c>
      <c r="C571" s="154">
        <f t="shared" si="32"/>
        <v>0.9057379673717822</v>
      </c>
      <c r="D571" s="154">
        <f t="shared" si="33"/>
        <v>0.9056668145064991</v>
      </c>
      <c r="E571" s="171">
        <f t="shared" si="31"/>
        <v>-7.115286528314169E-05</v>
      </c>
      <c r="F571" s="149"/>
      <c r="G571" s="31"/>
    </row>
    <row r="572" spans="1:7" ht="12.75" customHeight="1">
      <c r="A572" s="18">
        <v>22</v>
      </c>
      <c r="B572" s="356" t="s">
        <v>275</v>
      </c>
      <c r="C572" s="154">
        <f t="shared" si="32"/>
        <v>0.8955105587998845</v>
      </c>
      <c r="D572" s="154">
        <f t="shared" si="33"/>
        <v>0.895512413539613</v>
      </c>
      <c r="E572" s="171">
        <f t="shared" si="31"/>
        <v>1.8547397284685019E-06</v>
      </c>
      <c r="F572" s="149"/>
      <c r="G572" s="31"/>
    </row>
    <row r="573" spans="1:7" ht="12.75" customHeight="1">
      <c r="A573" s="34"/>
      <c r="B573" s="1" t="s">
        <v>27</v>
      </c>
      <c r="C573" s="153">
        <f t="shared" si="32"/>
        <v>0.8900825972481411</v>
      </c>
      <c r="D573" s="153">
        <f t="shared" si="33"/>
        <v>0.889944910179641</v>
      </c>
      <c r="E573" s="170">
        <v>0</v>
      </c>
      <c r="F573" s="42"/>
      <c r="G573" s="31"/>
    </row>
    <row r="574" spans="1:7" ht="14.25" customHeight="1">
      <c r="A574" s="72"/>
      <c r="B574" s="73"/>
      <c r="C574" s="74"/>
      <c r="D574" s="74"/>
      <c r="E574" s="75"/>
      <c r="F574" s="76"/>
      <c r="G574" s="77" t="s">
        <v>12</v>
      </c>
    </row>
    <row r="575" spans="1:8" ht="14.25">
      <c r="A575" s="47" t="s">
        <v>191</v>
      </c>
      <c r="B575" s="48"/>
      <c r="C575" s="48"/>
      <c r="D575" s="48"/>
      <c r="E575" s="48"/>
      <c r="F575" s="48"/>
      <c r="G575" s="48"/>
      <c r="H575" s="48"/>
    </row>
    <row r="576" spans="2:8" ht="11.25" customHeight="1">
      <c r="B576" s="48"/>
      <c r="C576" s="48"/>
      <c r="D576" s="48"/>
      <c r="E576" s="48"/>
      <c r="F576" s="48"/>
      <c r="G576" s="48"/>
      <c r="H576" s="48"/>
    </row>
    <row r="577" spans="2:8" ht="14.25" customHeight="1">
      <c r="B577" s="48"/>
      <c r="C577" s="48"/>
      <c r="D577" s="48"/>
      <c r="F577" s="59" t="s">
        <v>64</v>
      </c>
      <c r="G577" s="48"/>
      <c r="H577" s="48"/>
    </row>
    <row r="578" spans="1:6" ht="59.25" customHeight="1">
      <c r="A578" s="88" t="s">
        <v>30</v>
      </c>
      <c r="B578" s="88" t="s">
        <v>31</v>
      </c>
      <c r="C578" s="129" t="s">
        <v>192</v>
      </c>
      <c r="D578" s="129" t="s">
        <v>65</v>
      </c>
      <c r="E578" s="129" t="s">
        <v>66</v>
      </c>
      <c r="F578" s="88" t="s">
        <v>67</v>
      </c>
    </row>
    <row r="579" spans="1:6" ht="15" customHeight="1">
      <c r="A579" s="49">
        <v>1</v>
      </c>
      <c r="B579" s="49">
        <v>2</v>
      </c>
      <c r="C579" s="50">
        <v>3</v>
      </c>
      <c r="D579" s="50">
        <v>4</v>
      </c>
      <c r="E579" s="50">
        <v>5</v>
      </c>
      <c r="F579" s="49">
        <v>6</v>
      </c>
    </row>
    <row r="580" spans="1:7" ht="12.75" customHeight="1">
      <c r="A580" s="18">
        <v>1</v>
      </c>
      <c r="B580" s="356" t="s">
        <v>254</v>
      </c>
      <c r="C580" s="230">
        <f>D230</f>
        <v>31751134</v>
      </c>
      <c r="D580" s="167">
        <v>3801.7801</v>
      </c>
      <c r="E580" s="151">
        <f>D363</f>
        <v>3801.7799999999997</v>
      </c>
      <c r="F580" s="154">
        <f aca="true" t="shared" si="34" ref="F580:F602">E580/D580</f>
        <v>0.9999999736965323</v>
      </c>
      <c r="G580" s="31"/>
    </row>
    <row r="581" spans="1:7" ht="12.75" customHeight="1">
      <c r="A581" s="18">
        <v>2</v>
      </c>
      <c r="B581" s="356" t="s">
        <v>255</v>
      </c>
      <c r="C581" s="230">
        <f aca="true" t="shared" si="35" ref="C581:C601">D231</f>
        <v>7076221</v>
      </c>
      <c r="D581" s="167">
        <v>867.32915</v>
      </c>
      <c r="E581" s="151">
        <f aca="true" t="shared" si="36" ref="E581:E601">D364</f>
        <v>867.329</v>
      </c>
      <c r="F581" s="154">
        <f t="shared" si="34"/>
        <v>0.9999998270552765</v>
      </c>
      <c r="G581" s="31"/>
    </row>
    <row r="582" spans="1:7" ht="12.75" customHeight="1">
      <c r="A582" s="18">
        <v>3</v>
      </c>
      <c r="B582" s="356" t="s">
        <v>256</v>
      </c>
      <c r="C582" s="230">
        <f t="shared" si="35"/>
        <v>16339134</v>
      </c>
      <c r="D582" s="167">
        <v>1981.9400999999998</v>
      </c>
      <c r="E582" s="151">
        <f t="shared" si="36"/>
        <v>1981.94</v>
      </c>
      <c r="F582" s="154">
        <f t="shared" si="34"/>
        <v>0.9999999495443884</v>
      </c>
      <c r="G582" s="31"/>
    </row>
    <row r="583" spans="1:7" ht="12.75" customHeight="1">
      <c r="A583" s="18">
        <v>4</v>
      </c>
      <c r="B583" s="356" t="s">
        <v>257</v>
      </c>
      <c r="C583" s="230">
        <f t="shared" si="35"/>
        <v>8362280</v>
      </c>
      <c r="D583" s="167">
        <v>1009.732</v>
      </c>
      <c r="E583" s="151">
        <f t="shared" si="36"/>
        <v>1009.732</v>
      </c>
      <c r="F583" s="154">
        <f t="shared" si="34"/>
        <v>1</v>
      </c>
      <c r="G583" s="31"/>
    </row>
    <row r="584" spans="1:7" ht="12.75" customHeight="1">
      <c r="A584" s="18">
        <v>5</v>
      </c>
      <c r="B584" s="356" t="s">
        <v>258</v>
      </c>
      <c r="C584" s="230">
        <f t="shared" si="35"/>
        <v>7246134</v>
      </c>
      <c r="D584" s="167">
        <v>875.9101</v>
      </c>
      <c r="E584" s="151">
        <f t="shared" si="36"/>
        <v>875.91</v>
      </c>
      <c r="F584" s="154">
        <f t="shared" si="34"/>
        <v>0.9999998858330323</v>
      </c>
      <c r="G584" s="31"/>
    </row>
    <row r="585" spans="1:7" ht="12.75" customHeight="1">
      <c r="A585" s="18">
        <v>6</v>
      </c>
      <c r="B585" s="356" t="s">
        <v>259</v>
      </c>
      <c r="C585" s="230">
        <f t="shared" si="35"/>
        <v>17372363</v>
      </c>
      <c r="D585" s="167">
        <v>2082.0189499999997</v>
      </c>
      <c r="E585" s="151">
        <f t="shared" si="36"/>
        <v>2082.018749</v>
      </c>
      <c r="F585" s="154">
        <f t="shared" si="34"/>
        <v>0.9999999034590921</v>
      </c>
      <c r="G585" s="31"/>
    </row>
    <row r="586" spans="1:7" ht="12.75" customHeight="1">
      <c r="A586" s="18">
        <v>7</v>
      </c>
      <c r="B586" s="356" t="s">
        <v>260</v>
      </c>
      <c r="C586" s="230">
        <f t="shared" si="35"/>
        <v>14004300</v>
      </c>
      <c r="D586" s="167">
        <v>1666.74</v>
      </c>
      <c r="E586" s="151">
        <f t="shared" si="36"/>
        <v>1666.7399999999998</v>
      </c>
      <c r="F586" s="154">
        <f t="shared" si="34"/>
        <v>0.9999999999999999</v>
      </c>
      <c r="G586" s="31"/>
    </row>
    <row r="587" spans="1:7" ht="12.75" customHeight="1">
      <c r="A587" s="18">
        <v>8</v>
      </c>
      <c r="B587" s="356" t="s">
        <v>261</v>
      </c>
      <c r="C587" s="230">
        <f t="shared" si="35"/>
        <v>19510334</v>
      </c>
      <c r="D587" s="167">
        <v>2382.3301</v>
      </c>
      <c r="E587" s="151">
        <f t="shared" si="36"/>
        <v>2382.33</v>
      </c>
      <c r="F587" s="154">
        <f t="shared" si="34"/>
        <v>0.9999999580242889</v>
      </c>
      <c r="G587" s="31"/>
    </row>
    <row r="588" spans="1:7" ht="12.75" customHeight="1">
      <c r="A588" s="18">
        <v>9</v>
      </c>
      <c r="B588" s="356" t="s">
        <v>262</v>
      </c>
      <c r="C588" s="230">
        <f t="shared" si="35"/>
        <v>6153167</v>
      </c>
      <c r="D588" s="167">
        <v>759.65005</v>
      </c>
      <c r="E588" s="151">
        <f t="shared" si="36"/>
        <v>759.6500000000001</v>
      </c>
      <c r="F588" s="154">
        <f t="shared" si="34"/>
        <v>0.999999934180219</v>
      </c>
      <c r="G588" s="31"/>
    </row>
    <row r="589" spans="1:7" ht="12.75" customHeight="1">
      <c r="A589" s="18">
        <v>10</v>
      </c>
      <c r="B589" s="356" t="s">
        <v>263</v>
      </c>
      <c r="C589" s="230">
        <f t="shared" si="35"/>
        <v>18757354</v>
      </c>
      <c r="D589" s="167">
        <v>2261.3460999999998</v>
      </c>
      <c r="E589" s="151">
        <f t="shared" si="36"/>
        <v>2261.346</v>
      </c>
      <c r="F589" s="154">
        <f t="shared" si="34"/>
        <v>0.9999999557785516</v>
      </c>
      <c r="G589" s="31"/>
    </row>
    <row r="590" spans="1:7" ht="12.75" customHeight="1">
      <c r="A590" s="18">
        <v>11</v>
      </c>
      <c r="B590" s="356" t="s">
        <v>264</v>
      </c>
      <c r="C590" s="230">
        <f t="shared" si="35"/>
        <v>23251769</v>
      </c>
      <c r="D590" s="167">
        <v>2814.06155</v>
      </c>
      <c r="E590" s="151">
        <f t="shared" si="36"/>
        <v>2814.0615</v>
      </c>
      <c r="F590" s="154">
        <f t="shared" si="34"/>
        <v>0.9999999822320872</v>
      </c>
      <c r="G590" s="31"/>
    </row>
    <row r="591" spans="1:7" ht="12.75" customHeight="1">
      <c r="A591" s="18">
        <v>12</v>
      </c>
      <c r="B591" s="356" t="s">
        <v>265</v>
      </c>
      <c r="C591" s="230">
        <f t="shared" si="35"/>
        <v>9587400</v>
      </c>
      <c r="D591" s="167">
        <v>1155.81</v>
      </c>
      <c r="E591" s="151">
        <f t="shared" si="36"/>
        <v>1155.81</v>
      </c>
      <c r="F591" s="154">
        <f t="shared" si="34"/>
        <v>1</v>
      </c>
      <c r="G591" s="31"/>
    </row>
    <row r="592" spans="1:7" ht="12.75" customHeight="1">
      <c r="A592" s="18">
        <v>13</v>
      </c>
      <c r="B592" s="356" t="s">
        <v>266</v>
      </c>
      <c r="C592" s="230">
        <f t="shared" si="35"/>
        <v>32699487</v>
      </c>
      <c r="D592" s="167">
        <v>3938.51105</v>
      </c>
      <c r="E592" s="151">
        <f t="shared" si="36"/>
        <v>3938.5110000000004</v>
      </c>
      <c r="F592" s="154">
        <f t="shared" si="34"/>
        <v>0.9999999873048472</v>
      </c>
      <c r="G592" s="31"/>
    </row>
    <row r="593" spans="1:7" ht="12.75" customHeight="1">
      <c r="A593" s="18">
        <v>14</v>
      </c>
      <c r="B593" s="356" t="s">
        <v>267</v>
      </c>
      <c r="C593" s="230">
        <f t="shared" si="35"/>
        <v>11531534</v>
      </c>
      <c r="D593" s="167">
        <v>1411.1201</v>
      </c>
      <c r="E593" s="151">
        <f t="shared" si="36"/>
        <v>1411.12</v>
      </c>
      <c r="F593" s="154">
        <f t="shared" si="34"/>
        <v>0.9999999291343096</v>
      </c>
      <c r="G593" s="31"/>
    </row>
    <row r="594" spans="1:7" ht="12.75" customHeight="1">
      <c r="A594" s="18">
        <v>15</v>
      </c>
      <c r="B594" s="356" t="s">
        <v>268</v>
      </c>
      <c r="C594" s="230">
        <f t="shared" si="35"/>
        <v>13421122</v>
      </c>
      <c r="D594" s="167">
        <v>1628.4339</v>
      </c>
      <c r="E594" s="151">
        <f t="shared" si="36"/>
        <v>1628.4339</v>
      </c>
      <c r="F594" s="154">
        <f t="shared" si="34"/>
        <v>1</v>
      </c>
      <c r="G594" s="31"/>
    </row>
    <row r="595" spans="1:7" ht="12.75" customHeight="1">
      <c r="A595" s="18">
        <v>16</v>
      </c>
      <c r="B595" s="356" t="s">
        <v>269</v>
      </c>
      <c r="C595" s="230">
        <f t="shared" si="35"/>
        <v>12029834</v>
      </c>
      <c r="D595" s="167">
        <v>1451.7601</v>
      </c>
      <c r="E595" s="151">
        <f t="shared" si="36"/>
        <v>1451.7600000000002</v>
      </c>
      <c r="F595" s="154">
        <f t="shared" si="34"/>
        <v>0.999999931118096</v>
      </c>
      <c r="G595" s="31"/>
    </row>
    <row r="596" spans="1:7" ht="12.75" customHeight="1">
      <c r="A596" s="18">
        <v>17</v>
      </c>
      <c r="B596" s="356" t="s">
        <v>270</v>
      </c>
      <c r="C596" s="230">
        <f t="shared" si="35"/>
        <v>8203300</v>
      </c>
      <c r="D596" s="167">
        <v>990.8299999999999</v>
      </c>
      <c r="E596" s="151">
        <f t="shared" si="36"/>
        <v>990.8299999999999</v>
      </c>
      <c r="F596" s="154">
        <f t="shared" si="34"/>
        <v>1</v>
      </c>
      <c r="G596" s="31"/>
    </row>
    <row r="597" spans="1:7" ht="12.75" customHeight="1">
      <c r="A597" s="18">
        <v>18</v>
      </c>
      <c r="B597" s="356" t="s">
        <v>271</v>
      </c>
      <c r="C597" s="230">
        <f t="shared" si="35"/>
        <v>22574330</v>
      </c>
      <c r="D597" s="167">
        <v>2719.176</v>
      </c>
      <c r="E597" s="151">
        <f t="shared" si="36"/>
        <v>2719.187</v>
      </c>
      <c r="F597" s="154">
        <f t="shared" si="34"/>
        <v>1.000004045343148</v>
      </c>
      <c r="G597" s="31"/>
    </row>
    <row r="598" spans="1:7" ht="12.75" customHeight="1">
      <c r="A598" s="18">
        <v>19</v>
      </c>
      <c r="B598" s="356" t="s">
        <v>272</v>
      </c>
      <c r="C598" s="230">
        <f t="shared" si="35"/>
        <v>8828767</v>
      </c>
      <c r="D598" s="167">
        <v>1067.60005</v>
      </c>
      <c r="E598" s="151">
        <f t="shared" si="36"/>
        <v>1067.6</v>
      </c>
      <c r="F598" s="154">
        <f t="shared" si="34"/>
        <v>0.9999999531659819</v>
      </c>
      <c r="G598" s="31"/>
    </row>
    <row r="599" spans="1:7" ht="12.75" customHeight="1">
      <c r="A599" s="18">
        <v>20</v>
      </c>
      <c r="B599" s="356" t="s">
        <v>273</v>
      </c>
      <c r="C599" s="230">
        <f t="shared" si="35"/>
        <v>20072134</v>
      </c>
      <c r="D599" s="167">
        <v>2438.5501</v>
      </c>
      <c r="E599" s="151">
        <f t="shared" si="36"/>
        <v>2438.55</v>
      </c>
      <c r="F599" s="154">
        <f t="shared" si="34"/>
        <v>0.9999999589920258</v>
      </c>
      <c r="G599" s="31"/>
    </row>
    <row r="600" spans="1:7" ht="12.75" customHeight="1">
      <c r="A600" s="18">
        <v>21</v>
      </c>
      <c r="B600" s="356" t="s">
        <v>274</v>
      </c>
      <c r="C600" s="230">
        <f t="shared" si="35"/>
        <v>10872006</v>
      </c>
      <c r="D600" s="167">
        <v>1287.0676</v>
      </c>
      <c r="E600" s="151">
        <f t="shared" si="36"/>
        <v>1287.0676</v>
      </c>
      <c r="F600" s="154">
        <f t="shared" si="34"/>
        <v>1</v>
      </c>
      <c r="G600" s="31"/>
    </row>
    <row r="601" spans="1:7" ht="12.75" customHeight="1">
      <c r="A601" s="18">
        <v>22</v>
      </c>
      <c r="B601" s="356" t="s">
        <v>275</v>
      </c>
      <c r="C601" s="230">
        <f t="shared" si="35"/>
        <v>16236467</v>
      </c>
      <c r="D601" s="167">
        <v>1949.07005</v>
      </c>
      <c r="E601" s="151">
        <f t="shared" si="36"/>
        <v>1949.0700000000002</v>
      </c>
      <c r="F601" s="154">
        <f t="shared" si="34"/>
        <v>0.9999999743467405</v>
      </c>
      <c r="G601" s="31"/>
    </row>
    <row r="602" spans="1:7" ht="12.75" customHeight="1">
      <c r="A602" s="34"/>
      <c r="B602" s="1" t="s">
        <v>27</v>
      </c>
      <c r="C602" s="227">
        <f>SUM(C580:C601)</f>
        <v>335880571</v>
      </c>
      <c r="D602" s="168">
        <f>SUM(D580:D601)</f>
        <v>40540.76715</v>
      </c>
      <c r="E602" s="152">
        <f>SUM(E580:E601)</f>
        <v>40540.776749000004</v>
      </c>
      <c r="F602" s="153">
        <f t="shared" si="34"/>
        <v>1.00000023677401</v>
      </c>
      <c r="G602" s="31"/>
    </row>
    <row r="603" spans="1:7" ht="6.75" customHeight="1">
      <c r="A603" s="97"/>
      <c r="B603" s="73"/>
      <c r="C603" s="74"/>
      <c r="D603" s="74"/>
      <c r="E603" s="75"/>
      <c r="F603" s="76"/>
      <c r="G603" s="77"/>
    </row>
    <row r="604" spans="1:8" ht="14.25">
      <c r="A604" s="47" t="s">
        <v>193</v>
      </c>
      <c r="B604" s="48"/>
      <c r="C604" s="48"/>
      <c r="D604" s="48"/>
      <c r="E604" s="48"/>
      <c r="F604" s="48"/>
      <c r="G604" s="48"/>
      <c r="H604" s="48"/>
    </row>
    <row r="605" spans="2:8" ht="11.25" customHeight="1">
      <c r="B605" s="48"/>
      <c r="C605" s="48"/>
      <c r="D605" s="48"/>
      <c r="E605" s="48"/>
      <c r="F605" s="48"/>
      <c r="G605" s="48"/>
      <c r="H605" s="48"/>
    </row>
    <row r="606" spans="2:8" ht="14.25" customHeight="1">
      <c r="B606" s="48"/>
      <c r="C606" s="48"/>
      <c r="D606" s="48"/>
      <c r="F606" s="59" t="s">
        <v>125</v>
      </c>
      <c r="G606" s="48"/>
      <c r="H606" s="48"/>
    </row>
    <row r="607" spans="1:6" ht="57.75" customHeight="1">
      <c r="A607" s="88" t="s">
        <v>30</v>
      </c>
      <c r="B607" s="88" t="s">
        <v>31</v>
      </c>
      <c r="C607" s="129" t="s">
        <v>192</v>
      </c>
      <c r="D607" s="129" t="s">
        <v>68</v>
      </c>
      <c r="E607" s="129" t="s">
        <v>69</v>
      </c>
      <c r="F607" s="88" t="s">
        <v>67</v>
      </c>
    </row>
    <row r="608" spans="1:6" ht="15" customHeight="1">
      <c r="A608" s="49">
        <v>1</v>
      </c>
      <c r="B608" s="49">
        <v>2</v>
      </c>
      <c r="C608" s="50">
        <v>3</v>
      </c>
      <c r="D608" s="50">
        <v>4</v>
      </c>
      <c r="E608" s="50">
        <v>5</v>
      </c>
      <c r="F608" s="49">
        <v>6</v>
      </c>
    </row>
    <row r="609" spans="1:7" ht="12.75" customHeight="1">
      <c r="A609" s="18">
        <v>1</v>
      </c>
      <c r="B609" s="356" t="s">
        <v>254</v>
      </c>
      <c r="C609" s="230">
        <f>C580</f>
        <v>31751134</v>
      </c>
      <c r="D609" s="164">
        <v>1568.2551812000002</v>
      </c>
      <c r="E609" s="164">
        <f>D522</f>
        <v>1567.8700000000001</v>
      </c>
      <c r="F609" s="169">
        <f aca="true" t="shared" si="37" ref="F609:F631">E609/D609</f>
        <v>0.9997543886960378</v>
      </c>
      <c r="G609" s="31"/>
    </row>
    <row r="610" spans="1:7" ht="12.75" customHeight="1">
      <c r="A610" s="18">
        <v>2</v>
      </c>
      <c r="B610" s="356" t="s">
        <v>255</v>
      </c>
      <c r="C610" s="230">
        <f aca="true" t="shared" si="38" ref="C610:C630">C581</f>
        <v>7076221</v>
      </c>
      <c r="D610" s="164">
        <v>357.7278178</v>
      </c>
      <c r="E610" s="164">
        <f aca="true" t="shared" si="39" ref="E610:E630">D523</f>
        <v>357.72</v>
      </c>
      <c r="F610" s="169">
        <f t="shared" si="37"/>
        <v>0.9999781459545191</v>
      </c>
      <c r="G610" s="31"/>
    </row>
    <row r="611" spans="1:7" ht="12.75" customHeight="1">
      <c r="A611" s="18">
        <v>3</v>
      </c>
      <c r="B611" s="356" t="s">
        <v>256</v>
      </c>
      <c r="C611" s="230">
        <f t="shared" si="38"/>
        <v>16339134</v>
      </c>
      <c r="D611" s="164">
        <v>817.4971812</v>
      </c>
      <c r="E611" s="164">
        <f t="shared" si="39"/>
        <v>817.47</v>
      </c>
      <c r="F611" s="169">
        <f t="shared" si="37"/>
        <v>0.9999667507110421</v>
      </c>
      <c r="G611" s="31"/>
    </row>
    <row r="612" spans="1:7" ht="12.75" customHeight="1">
      <c r="A612" s="18">
        <v>4</v>
      </c>
      <c r="B612" s="356" t="s">
        <v>257</v>
      </c>
      <c r="C612" s="230">
        <f t="shared" si="38"/>
        <v>8362280</v>
      </c>
      <c r="D612" s="164">
        <v>416.49880399999995</v>
      </c>
      <c r="E612" s="164">
        <f t="shared" si="39"/>
        <v>416.46</v>
      </c>
      <c r="F612" s="169">
        <f t="shared" si="37"/>
        <v>0.9999068328657195</v>
      </c>
      <c r="G612" s="31"/>
    </row>
    <row r="613" spans="1:7" ht="12.75" customHeight="1">
      <c r="A613" s="18">
        <v>5</v>
      </c>
      <c r="B613" s="356" t="s">
        <v>258</v>
      </c>
      <c r="C613" s="230">
        <f t="shared" si="38"/>
        <v>7246134</v>
      </c>
      <c r="D613" s="164">
        <v>361.2969812</v>
      </c>
      <c r="E613" s="164">
        <f t="shared" si="39"/>
        <v>360.98</v>
      </c>
      <c r="F613" s="169">
        <f t="shared" si="37"/>
        <v>0.9991226574909451</v>
      </c>
      <c r="G613" s="31"/>
    </row>
    <row r="614" spans="1:7" ht="12.75" customHeight="1">
      <c r="A614" s="18">
        <v>6</v>
      </c>
      <c r="B614" s="356" t="s">
        <v>259</v>
      </c>
      <c r="C614" s="230">
        <f t="shared" si="38"/>
        <v>17372363</v>
      </c>
      <c r="D614" s="164">
        <v>858.8394784</v>
      </c>
      <c r="E614" s="164">
        <f t="shared" si="39"/>
        <v>858.84</v>
      </c>
      <c r="F614" s="169">
        <f t="shared" si="37"/>
        <v>1.0000006073311873</v>
      </c>
      <c r="G614" s="31"/>
    </row>
    <row r="615" spans="1:7" ht="12.75" customHeight="1">
      <c r="A615" s="18">
        <v>7</v>
      </c>
      <c r="B615" s="356" t="s">
        <v>260</v>
      </c>
      <c r="C615" s="230">
        <f t="shared" si="38"/>
        <v>14004300</v>
      </c>
      <c r="D615" s="164">
        <v>687.5646899999999</v>
      </c>
      <c r="E615" s="164">
        <f t="shared" si="39"/>
        <v>687.53</v>
      </c>
      <c r="F615" s="169">
        <f t="shared" si="37"/>
        <v>0.9999495465655749</v>
      </c>
      <c r="G615" s="31"/>
    </row>
    <row r="616" spans="1:7" ht="12.75" customHeight="1">
      <c r="A616" s="18">
        <v>8</v>
      </c>
      <c r="B616" s="356" t="s">
        <v>261</v>
      </c>
      <c r="C616" s="230">
        <f t="shared" si="38"/>
        <v>19510334</v>
      </c>
      <c r="D616" s="164">
        <v>982.6084411999999</v>
      </c>
      <c r="E616" s="164">
        <f t="shared" si="39"/>
        <v>982.54</v>
      </c>
      <c r="F616" s="169">
        <f t="shared" si="37"/>
        <v>0.9999303474332906</v>
      </c>
      <c r="G616" s="31"/>
    </row>
    <row r="617" spans="1:7" ht="12.75" customHeight="1">
      <c r="A617" s="18">
        <v>9</v>
      </c>
      <c r="B617" s="356" t="s">
        <v>262</v>
      </c>
      <c r="C617" s="230">
        <f t="shared" si="38"/>
        <v>6153167</v>
      </c>
      <c r="D617" s="164">
        <v>313.3024706</v>
      </c>
      <c r="E617" s="164">
        <f t="shared" si="39"/>
        <v>313.31</v>
      </c>
      <c r="F617" s="169">
        <f t="shared" si="37"/>
        <v>1.000024032367142</v>
      </c>
      <c r="G617" s="31"/>
    </row>
    <row r="618" spans="1:7" ht="12.75" customHeight="1">
      <c r="A618" s="18">
        <v>10</v>
      </c>
      <c r="B618" s="356" t="s">
        <v>263</v>
      </c>
      <c r="C618" s="230">
        <f t="shared" si="38"/>
        <v>18757354</v>
      </c>
      <c r="D618" s="164">
        <v>932.7791072</v>
      </c>
      <c r="E618" s="164">
        <f t="shared" si="39"/>
        <v>932.74</v>
      </c>
      <c r="F618" s="169">
        <f t="shared" si="37"/>
        <v>0.999958074532654</v>
      </c>
      <c r="G618" s="31"/>
    </row>
    <row r="619" spans="1:7" ht="12.75" customHeight="1">
      <c r="A619" s="18">
        <v>11</v>
      </c>
      <c r="B619" s="356" t="s">
        <v>264</v>
      </c>
      <c r="C619" s="230">
        <f t="shared" si="38"/>
        <v>23251769</v>
      </c>
      <c r="D619" s="164">
        <v>1160.7407662</v>
      </c>
      <c r="E619" s="164">
        <f t="shared" si="39"/>
        <v>1159.6100000000001</v>
      </c>
      <c r="F619" s="169">
        <f t="shared" si="37"/>
        <v>0.9990258236525096</v>
      </c>
      <c r="G619" s="31"/>
    </row>
    <row r="620" spans="1:7" ht="12.75" customHeight="1">
      <c r="A620" s="18">
        <v>12</v>
      </c>
      <c r="B620" s="356" t="s">
        <v>265</v>
      </c>
      <c r="C620" s="230">
        <f t="shared" si="38"/>
        <v>9587400</v>
      </c>
      <c r="D620" s="164">
        <v>476.75832</v>
      </c>
      <c r="E620" s="164">
        <f t="shared" si="39"/>
        <v>476.76</v>
      </c>
      <c r="F620" s="169">
        <f t="shared" si="37"/>
        <v>1.0000035237979694</v>
      </c>
      <c r="G620" s="31"/>
    </row>
    <row r="621" spans="1:7" ht="12.75" customHeight="1">
      <c r="A621" s="18">
        <v>13</v>
      </c>
      <c r="B621" s="356" t="s">
        <v>266</v>
      </c>
      <c r="C621" s="230">
        <f t="shared" si="38"/>
        <v>32699487</v>
      </c>
      <c r="D621" s="164">
        <v>1624.5993766</v>
      </c>
      <c r="E621" s="164">
        <f t="shared" si="39"/>
        <v>1624.3899999999999</v>
      </c>
      <c r="F621" s="169">
        <f t="shared" si="37"/>
        <v>0.9998711210880566</v>
      </c>
      <c r="G621" s="31"/>
    </row>
    <row r="622" spans="1:7" ht="12.75" customHeight="1">
      <c r="A622" s="18">
        <v>14</v>
      </c>
      <c r="B622" s="356" t="s">
        <v>267</v>
      </c>
      <c r="C622" s="230">
        <f t="shared" si="38"/>
        <v>11531534</v>
      </c>
      <c r="D622" s="164">
        <v>582.0187011999999</v>
      </c>
      <c r="E622" s="164">
        <f t="shared" si="39"/>
        <v>582.02</v>
      </c>
      <c r="F622" s="169">
        <f t="shared" si="37"/>
        <v>1.000002231543415</v>
      </c>
      <c r="G622" s="31"/>
    </row>
    <row r="623" spans="1:7" ht="12.75" customHeight="1">
      <c r="A623" s="18">
        <v>15</v>
      </c>
      <c r="B623" s="356" t="s">
        <v>268</v>
      </c>
      <c r="C623" s="230">
        <f t="shared" si="38"/>
        <v>13421122</v>
      </c>
      <c r="D623" s="164">
        <v>671.6842356</v>
      </c>
      <c r="E623" s="164">
        <f t="shared" si="39"/>
        <v>671.6899999999999</v>
      </c>
      <c r="F623" s="169">
        <f t="shared" si="37"/>
        <v>1.0000085820087692</v>
      </c>
      <c r="G623" s="31"/>
    </row>
    <row r="624" spans="1:7" ht="12.75" customHeight="1">
      <c r="A624" s="18">
        <v>16</v>
      </c>
      <c r="B624" s="356" t="s">
        <v>269</v>
      </c>
      <c r="C624" s="230">
        <f t="shared" si="38"/>
        <v>12029834</v>
      </c>
      <c r="D624" s="164">
        <v>598.8305912</v>
      </c>
      <c r="E624" s="164">
        <f t="shared" si="39"/>
        <v>598.8800000000001</v>
      </c>
      <c r="F624" s="169">
        <f t="shared" si="37"/>
        <v>1.000082508810883</v>
      </c>
      <c r="G624" s="31"/>
    </row>
    <row r="625" spans="1:7" ht="12.75" customHeight="1">
      <c r="A625" s="18">
        <v>17</v>
      </c>
      <c r="B625" s="356" t="s">
        <v>270</v>
      </c>
      <c r="C625" s="230">
        <f t="shared" si="38"/>
        <v>8203300</v>
      </c>
      <c r="D625" s="164">
        <v>408.70129</v>
      </c>
      <c r="E625" s="164">
        <f t="shared" si="39"/>
        <v>408.72</v>
      </c>
      <c r="F625" s="169">
        <f t="shared" si="37"/>
        <v>1.0000457791557253</v>
      </c>
      <c r="G625" s="31"/>
    </row>
    <row r="626" spans="1:7" ht="12.75" customHeight="1">
      <c r="A626" s="18">
        <v>18</v>
      </c>
      <c r="B626" s="356" t="s">
        <v>271</v>
      </c>
      <c r="C626" s="230">
        <f t="shared" si="38"/>
        <v>22574330</v>
      </c>
      <c r="D626" s="164">
        <v>1121.6344589999999</v>
      </c>
      <c r="E626" s="164">
        <f t="shared" si="39"/>
        <v>1121.6200000000001</v>
      </c>
      <c r="F626" s="169">
        <f t="shared" si="37"/>
        <v>0.9999871089909161</v>
      </c>
      <c r="G626" s="31"/>
    </row>
    <row r="627" spans="1:8" ht="12.75" customHeight="1">
      <c r="A627" s="18">
        <v>19</v>
      </c>
      <c r="B627" s="356" t="s">
        <v>272</v>
      </c>
      <c r="C627" s="230">
        <f t="shared" si="38"/>
        <v>8828767</v>
      </c>
      <c r="D627" s="164">
        <v>440.3646506</v>
      </c>
      <c r="E627" s="164">
        <f t="shared" si="39"/>
        <v>440.37</v>
      </c>
      <c r="F627" s="169">
        <f t="shared" si="37"/>
        <v>1.000012147659883</v>
      </c>
      <c r="G627" s="31"/>
      <c r="H627" s="10" t="s">
        <v>12</v>
      </c>
    </row>
    <row r="628" spans="1:7" ht="12.75" customHeight="1">
      <c r="A628" s="18">
        <v>20</v>
      </c>
      <c r="B628" s="356" t="s">
        <v>273</v>
      </c>
      <c r="C628" s="230">
        <f t="shared" si="38"/>
        <v>20072134</v>
      </c>
      <c r="D628" s="164">
        <v>1005.8271811999999</v>
      </c>
      <c r="E628" s="164">
        <f t="shared" si="39"/>
        <v>1005.4</v>
      </c>
      <c r="F628" s="169">
        <f t="shared" si="37"/>
        <v>0.9995752936409112</v>
      </c>
      <c r="G628" s="31"/>
    </row>
    <row r="629" spans="1:7" ht="12.75" customHeight="1">
      <c r="A629" s="18">
        <v>21</v>
      </c>
      <c r="B629" s="356" t="s">
        <v>274</v>
      </c>
      <c r="C629" s="230">
        <f t="shared" si="38"/>
        <v>10872006</v>
      </c>
      <c r="D629" s="164">
        <v>530.9593178</v>
      </c>
      <c r="E629" s="164">
        <f t="shared" si="39"/>
        <v>530.92</v>
      </c>
      <c r="F629" s="169">
        <f t="shared" si="37"/>
        <v>0.9999259495055799</v>
      </c>
      <c r="G629" s="31"/>
    </row>
    <row r="630" spans="1:7" ht="12.75" customHeight="1">
      <c r="A630" s="18">
        <v>22</v>
      </c>
      <c r="B630" s="356" t="s">
        <v>275</v>
      </c>
      <c r="C630" s="230">
        <f t="shared" si="38"/>
        <v>16236467</v>
      </c>
      <c r="D630" s="164">
        <v>803.9896606</v>
      </c>
      <c r="E630" s="164">
        <f t="shared" si="39"/>
        <v>804</v>
      </c>
      <c r="F630" s="169">
        <f t="shared" si="37"/>
        <v>1.0000128601156293</v>
      </c>
      <c r="G630" s="31"/>
    </row>
    <row r="631" spans="1:7" ht="12.75" customHeight="1">
      <c r="A631" s="34"/>
      <c r="B631" s="1" t="s">
        <v>27</v>
      </c>
      <c r="C631" s="227">
        <f>SUM(C609:C630)</f>
        <v>335880571</v>
      </c>
      <c r="D631" s="165">
        <f>SUM(D609:D630)</f>
        <v>16722.4787028</v>
      </c>
      <c r="E631" s="165">
        <f>SUM(E609:E630)</f>
        <v>16719.840000000004</v>
      </c>
      <c r="F631" s="153">
        <f t="shared" si="37"/>
        <v>0.9998422062394642</v>
      </c>
      <c r="G631" s="31"/>
    </row>
    <row r="632" spans="1:8" ht="13.5" customHeight="1">
      <c r="A632" s="72"/>
      <c r="B632" s="73"/>
      <c r="C632" s="74"/>
      <c r="D632" s="74"/>
      <c r="E632" s="75"/>
      <c r="F632" s="76"/>
      <c r="G632" s="77"/>
      <c r="H632" s="10" t="s">
        <v>12</v>
      </c>
    </row>
    <row r="633" spans="1:7" ht="13.5" customHeight="1">
      <c r="A633" s="47" t="s">
        <v>70</v>
      </c>
      <c r="B633" s="101"/>
      <c r="C633" s="101"/>
      <c r="D633" s="102"/>
      <c r="E633" s="102"/>
      <c r="F633" s="102"/>
      <c r="G633" s="102"/>
    </row>
    <row r="634" spans="1:7" ht="13.5" customHeight="1">
      <c r="A634" s="101"/>
      <c r="B634" s="101"/>
      <c r="C634" s="101"/>
      <c r="D634" s="102"/>
      <c r="E634" s="102"/>
      <c r="F634" s="102"/>
      <c r="G634" s="102"/>
    </row>
    <row r="635" spans="1:7" ht="13.5" customHeight="1">
      <c r="A635" s="47" t="s">
        <v>196</v>
      </c>
      <c r="B635" s="101"/>
      <c r="C635" s="101"/>
      <c r="D635" s="102"/>
      <c r="E635" s="102"/>
      <c r="F635" s="102"/>
      <c r="G635" s="102"/>
    </row>
    <row r="636" spans="1:7" ht="13.5" customHeight="1">
      <c r="A636" s="47" t="s">
        <v>194</v>
      </c>
      <c r="B636" s="101"/>
      <c r="C636" s="101"/>
      <c r="D636" s="102"/>
      <c r="E636" s="102"/>
      <c r="F636" s="102"/>
      <c r="G636" s="102"/>
    </row>
    <row r="637" spans="1:8" ht="36.75" customHeight="1">
      <c r="A637" s="88" t="s">
        <v>37</v>
      </c>
      <c r="B637" s="88" t="s">
        <v>38</v>
      </c>
      <c r="C637" s="88" t="s">
        <v>195</v>
      </c>
      <c r="D637" s="88" t="s">
        <v>114</v>
      </c>
      <c r="E637" s="88" t="s">
        <v>116</v>
      </c>
      <c r="F637" s="184"/>
      <c r="G637" s="104"/>
      <c r="H637" s="10" t="s">
        <v>12</v>
      </c>
    </row>
    <row r="638" spans="1:7" ht="14.25">
      <c r="A638" s="103">
        <v>1</v>
      </c>
      <c r="B638" s="103">
        <v>2</v>
      </c>
      <c r="C638" s="103">
        <v>3</v>
      </c>
      <c r="D638" s="103">
        <v>4</v>
      </c>
      <c r="E638" s="103" t="s">
        <v>115</v>
      </c>
      <c r="F638" s="181"/>
      <c r="G638" s="181"/>
    </row>
    <row r="639" spans="1:7" ht="12.75" customHeight="1">
      <c r="A639" s="18">
        <v>1</v>
      </c>
      <c r="B639" s="356" t="s">
        <v>254</v>
      </c>
      <c r="C639" s="182">
        <v>3510</v>
      </c>
      <c r="D639" s="182">
        <v>2861</v>
      </c>
      <c r="E639" s="182">
        <f>D639-C639</f>
        <v>-649</v>
      </c>
      <c r="F639" s="185"/>
      <c r="G639" s="42"/>
    </row>
    <row r="640" spans="1:7" ht="12.75" customHeight="1">
      <c r="A640" s="18">
        <v>2</v>
      </c>
      <c r="B640" s="356" t="s">
        <v>255</v>
      </c>
      <c r="C640" s="182">
        <v>1070</v>
      </c>
      <c r="D640" s="182">
        <v>824</v>
      </c>
      <c r="E640" s="182">
        <f aca="true" t="shared" si="40" ref="E640:E661">D640-C640</f>
        <v>-246</v>
      </c>
      <c r="F640" s="185"/>
      <c r="G640" s="42"/>
    </row>
    <row r="641" spans="1:7" ht="12.75" customHeight="1">
      <c r="A641" s="18">
        <v>3</v>
      </c>
      <c r="B641" s="356" t="s">
        <v>256</v>
      </c>
      <c r="C641" s="182">
        <v>2147</v>
      </c>
      <c r="D641" s="182">
        <v>1976</v>
      </c>
      <c r="E641" s="182">
        <f t="shared" si="40"/>
        <v>-171</v>
      </c>
      <c r="F641" s="185"/>
      <c r="G641" s="42"/>
    </row>
    <row r="642" spans="1:7" ht="12.75" customHeight="1">
      <c r="A642" s="18">
        <v>4</v>
      </c>
      <c r="B642" s="356" t="s">
        <v>257</v>
      </c>
      <c r="C642" s="182">
        <v>1221</v>
      </c>
      <c r="D642" s="182">
        <v>1031</v>
      </c>
      <c r="E642" s="182">
        <f t="shared" si="40"/>
        <v>-190</v>
      </c>
      <c r="F642" s="185"/>
      <c r="G642" s="42"/>
    </row>
    <row r="643" spans="1:7" ht="12.75" customHeight="1">
      <c r="A643" s="18">
        <v>5</v>
      </c>
      <c r="B643" s="356" t="s">
        <v>258</v>
      </c>
      <c r="C643" s="182">
        <v>1496</v>
      </c>
      <c r="D643" s="182">
        <v>1249</v>
      </c>
      <c r="E643" s="182">
        <f t="shared" si="40"/>
        <v>-247</v>
      </c>
      <c r="F643" s="185"/>
      <c r="G643" s="42"/>
    </row>
    <row r="644" spans="1:7" ht="12.75" customHeight="1">
      <c r="A644" s="18">
        <v>6</v>
      </c>
      <c r="B644" s="356" t="s">
        <v>259</v>
      </c>
      <c r="C644" s="182">
        <v>2062</v>
      </c>
      <c r="D644" s="182">
        <v>1950</v>
      </c>
      <c r="E644" s="182">
        <f t="shared" si="40"/>
        <v>-112</v>
      </c>
      <c r="F644" s="185"/>
      <c r="G644" s="42"/>
    </row>
    <row r="645" spans="1:7" ht="12.75" customHeight="1">
      <c r="A645" s="18">
        <v>7</v>
      </c>
      <c r="B645" s="356" t="s">
        <v>260</v>
      </c>
      <c r="C645" s="182">
        <v>2063</v>
      </c>
      <c r="D645" s="182">
        <v>1963</v>
      </c>
      <c r="E645" s="182">
        <f t="shared" si="40"/>
        <v>-100</v>
      </c>
      <c r="F645" s="185"/>
      <c r="G645" s="42"/>
    </row>
    <row r="646" spans="1:7" ht="12.75" customHeight="1">
      <c r="A646" s="18">
        <v>8</v>
      </c>
      <c r="B646" s="356" t="s">
        <v>261</v>
      </c>
      <c r="C646" s="182">
        <v>3354</v>
      </c>
      <c r="D646" s="182">
        <v>2984</v>
      </c>
      <c r="E646" s="182">
        <f t="shared" si="40"/>
        <v>-370</v>
      </c>
      <c r="F646" s="185"/>
      <c r="G646" s="42"/>
    </row>
    <row r="647" spans="1:7" ht="12.75" customHeight="1">
      <c r="A647" s="18">
        <v>9</v>
      </c>
      <c r="B647" s="356" t="s">
        <v>262</v>
      </c>
      <c r="C647" s="182">
        <v>1143</v>
      </c>
      <c r="D647" s="182">
        <v>1009</v>
      </c>
      <c r="E647" s="182">
        <f t="shared" si="40"/>
        <v>-134</v>
      </c>
      <c r="F647" s="185"/>
      <c r="G647" s="42"/>
    </row>
    <row r="648" spans="1:7" ht="12.75" customHeight="1">
      <c r="A648" s="18">
        <v>10</v>
      </c>
      <c r="B648" s="356" t="s">
        <v>263</v>
      </c>
      <c r="C648" s="182">
        <v>3657</v>
      </c>
      <c r="D648" s="182">
        <v>3175</v>
      </c>
      <c r="E648" s="182">
        <f t="shared" si="40"/>
        <v>-482</v>
      </c>
      <c r="F648" s="185"/>
      <c r="G648" s="42"/>
    </row>
    <row r="649" spans="1:7" ht="12.75" customHeight="1">
      <c r="A649" s="18">
        <v>11</v>
      </c>
      <c r="B649" s="356" t="s">
        <v>264</v>
      </c>
      <c r="C649" s="182">
        <v>3498</v>
      </c>
      <c r="D649" s="182">
        <v>3025</v>
      </c>
      <c r="E649" s="182">
        <f t="shared" si="40"/>
        <v>-473</v>
      </c>
      <c r="F649" s="185"/>
      <c r="G649" s="42"/>
    </row>
    <row r="650" spans="1:7" ht="12.75" customHeight="1">
      <c r="A650" s="18">
        <v>12</v>
      </c>
      <c r="B650" s="356" t="s">
        <v>265</v>
      </c>
      <c r="C650" s="182">
        <v>1798</v>
      </c>
      <c r="D650" s="182">
        <v>1524</v>
      </c>
      <c r="E650" s="182">
        <f t="shared" si="40"/>
        <v>-274</v>
      </c>
      <c r="F650" s="185"/>
      <c r="G650" s="42"/>
    </row>
    <row r="651" spans="1:7" ht="12.75" customHeight="1">
      <c r="A651" s="18">
        <v>13</v>
      </c>
      <c r="B651" s="356" t="s">
        <v>266</v>
      </c>
      <c r="C651" s="182">
        <v>4025</v>
      </c>
      <c r="D651" s="182">
        <v>3457</v>
      </c>
      <c r="E651" s="182">
        <f t="shared" si="40"/>
        <v>-568</v>
      </c>
      <c r="F651" s="185"/>
      <c r="G651" s="42"/>
    </row>
    <row r="652" spans="1:7" ht="12.75" customHeight="1">
      <c r="A652" s="18">
        <v>14</v>
      </c>
      <c r="B652" s="356" t="s">
        <v>267</v>
      </c>
      <c r="C652" s="182">
        <v>1592</v>
      </c>
      <c r="D652" s="182">
        <v>1316</v>
      </c>
      <c r="E652" s="182">
        <f t="shared" si="40"/>
        <v>-276</v>
      </c>
      <c r="F652" s="185"/>
      <c r="G652" s="42"/>
    </row>
    <row r="653" spans="1:7" ht="12.75" customHeight="1">
      <c r="A653" s="18">
        <v>15</v>
      </c>
      <c r="B653" s="356" t="s">
        <v>268</v>
      </c>
      <c r="C653" s="182">
        <v>1884</v>
      </c>
      <c r="D653" s="182">
        <v>1465</v>
      </c>
      <c r="E653" s="182">
        <f t="shared" si="40"/>
        <v>-419</v>
      </c>
      <c r="F653" s="185"/>
      <c r="G653" s="42"/>
    </row>
    <row r="654" spans="1:7" ht="12.75" customHeight="1">
      <c r="A654" s="18">
        <v>16</v>
      </c>
      <c r="B654" s="356" t="s">
        <v>269</v>
      </c>
      <c r="C654" s="182">
        <v>1674</v>
      </c>
      <c r="D654" s="182">
        <v>1417</v>
      </c>
      <c r="E654" s="182">
        <f t="shared" si="40"/>
        <v>-257</v>
      </c>
      <c r="F654" s="185"/>
      <c r="G654" s="42"/>
    </row>
    <row r="655" spans="1:7" ht="12.75" customHeight="1">
      <c r="A655" s="18">
        <v>17</v>
      </c>
      <c r="B655" s="356" t="s">
        <v>270</v>
      </c>
      <c r="C655" s="182">
        <v>1618</v>
      </c>
      <c r="D655" s="182">
        <v>1342</v>
      </c>
      <c r="E655" s="182">
        <f t="shared" si="40"/>
        <v>-276</v>
      </c>
      <c r="F655" s="185"/>
      <c r="G655" s="42"/>
    </row>
    <row r="656" spans="1:8" ht="12.75" customHeight="1">
      <c r="A656" s="18">
        <v>18</v>
      </c>
      <c r="B656" s="356" t="s">
        <v>271</v>
      </c>
      <c r="C656" s="182">
        <v>3378</v>
      </c>
      <c r="D656" s="182">
        <v>2914</v>
      </c>
      <c r="E656" s="182">
        <f t="shared" si="40"/>
        <v>-464</v>
      </c>
      <c r="F656" s="185"/>
      <c r="G656" s="42"/>
      <c r="H656" s="10" t="s">
        <v>12</v>
      </c>
    </row>
    <row r="657" spans="1:7" ht="12.75" customHeight="1">
      <c r="A657" s="18">
        <v>19</v>
      </c>
      <c r="B657" s="356" t="s">
        <v>272</v>
      </c>
      <c r="C657" s="182">
        <v>1833</v>
      </c>
      <c r="D657" s="182">
        <v>1434</v>
      </c>
      <c r="E657" s="182">
        <f t="shared" si="40"/>
        <v>-399</v>
      </c>
      <c r="F657" s="185"/>
      <c r="G657" s="42"/>
    </row>
    <row r="658" spans="1:7" ht="12.75" customHeight="1">
      <c r="A658" s="18">
        <v>20</v>
      </c>
      <c r="B658" s="356" t="s">
        <v>273</v>
      </c>
      <c r="C658" s="182">
        <v>2806</v>
      </c>
      <c r="D658" s="182">
        <v>2442</v>
      </c>
      <c r="E658" s="182">
        <f t="shared" si="40"/>
        <v>-364</v>
      </c>
      <c r="F658" s="185"/>
      <c r="G658" s="42"/>
    </row>
    <row r="659" spans="1:7" ht="12.75" customHeight="1">
      <c r="A659" s="18">
        <v>21</v>
      </c>
      <c r="B659" s="356" t="s">
        <v>274</v>
      </c>
      <c r="C659" s="182">
        <v>1529</v>
      </c>
      <c r="D659" s="182">
        <v>1360</v>
      </c>
      <c r="E659" s="182">
        <f t="shared" si="40"/>
        <v>-169</v>
      </c>
      <c r="F659" s="185"/>
      <c r="G659" s="42" t="s">
        <v>12</v>
      </c>
    </row>
    <row r="660" spans="1:7" ht="12.75" customHeight="1">
      <c r="A660" s="18">
        <v>22</v>
      </c>
      <c r="B660" s="356" t="s">
        <v>275</v>
      </c>
      <c r="C660" s="182">
        <v>2091</v>
      </c>
      <c r="D660" s="182">
        <v>1827</v>
      </c>
      <c r="E660" s="182">
        <f t="shared" si="40"/>
        <v>-264</v>
      </c>
      <c r="F660" s="185"/>
      <c r="G660" s="42"/>
    </row>
    <row r="661" spans="1:7" ht="15" customHeight="1">
      <c r="A661" s="34"/>
      <c r="B661" s="1" t="s">
        <v>27</v>
      </c>
      <c r="C661" s="183">
        <f>SUM(C639:C660)</f>
        <v>49449</v>
      </c>
      <c r="D661" s="183">
        <f>SUM(D639:D660)</f>
        <v>42545</v>
      </c>
      <c r="E661" s="183">
        <f t="shared" si="40"/>
        <v>-6904</v>
      </c>
      <c r="F661" s="186"/>
      <c r="G661" s="38"/>
    </row>
    <row r="662" spans="1:7" ht="15" customHeight="1">
      <c r="A662" s="40"/>
      <c r="B662" s="2"/>
      <c r="C662" s="179"/>
      <c r="D662" s="180"/>
      <c r="E662" s="180"/>
      <c r="F662" s="180"/>
      <c r="G662" s="38"/>
    </row>
    <row r="663" spans="1:7" ht="15" customHeight="1">
      <c r="A663" s="40"/>
      <c r="B663" s="2"/>
      <c r="C663" s="179"/>
      <c r="D663" s="180"/>
      <c r="E663" s="180"/>
      <c r="F663" s="180"/>
      <c r="G663" s="38"/>
    </row>
    <row r="664" spans="1:7" ht="13.5" customHeight="1">
      <c r="A664" s="47" t="s">
        <v>71</v>
      </c>
      <c r="B664" s="101"/>
      <c r="C664" s="101"/>
      <c r="D664" s="102"/>
      <c r="E664" s="102"/>
      <c r="F664" s="102"/>
      <c r="G664" s="102"/>
    </row>
    <row r="665" spans="1:7" ht="13.5" customHeight="1">
      <c r="A665" s="47" t="s">
        <v>197</v>
      </c>
      <c r="B665" s="101"/>
      <c r="C665" s="101"/>
      <c r="D665" s="102"/>
      <c r="E665" s="102"/>
      <c r="F665" s="102"/>
      <c r="G665" s="102"/>
    </row>
    <row r="666" spans="1:7" ht="42" customHeight="1">
      <c r="A666" s="16" t="s">
        <v>37</v>
      </c>
      <c r="B666" s="16" t="s">
        <v>38</v>
      </c>
      <c r="C666" s="16" t="s">
        <v>198</v>
      </c>
      <c r="D666" s="16" t="s">
        <v>199</v>
      </c>
      <c r="E666" s="16" t="s">
        <v>72</v>
      </c>
      <c r="F666" s="16" t="s">
        <v>73</v>
      </c>
      <c r="G666" s="16" t="s">
        <v>74</v>
      </c>
    </row>
    <row r="667" spans="1:7" ht="14.25">
      <c r="A667" s="103">
        <v>1</v>
      </c>
      <c r="B667" s="103">
        <v>2</v>
      </c>
      <c r="C667" s="103">
        <v>3</v>
      </c>
      <c r="D667" s="103">
        <v>4</v>
      </c>
      <c r="E667" s="103">
        <v>5</v>
      </c>
      <c r="F667" s="103">
        <v>6</v>
      </c>
      <c r="G667" s="103">
        <v>7</v>
      </c>
    </row>
    <row r="668" spans="1:8" ht="12.75" customHeight="1">
      <c r="A668" s="195">
        <v>1</v>
      </c>
      <c r="B668" s="356" t="s">
        <v>254</v>
      </c>
      <c r="C668" s="192">
        <v>596.7</v>
      </c>
      <c r="D668" s="192">
        <v>42.62</v>
      </c>
      <c r="E668" s="192">
        <v>569.7850000000001</v>
      </c>
      <c r="F668" s="192">
        <f>D668+E668</f>
        <v>612.4050000000001</v>
      </c>
      <c r="G668" s="205">
        <f>F668/C668</f>
        <v>1.0263197586727</v>
      </c>
      <c r="H668" s="197"/>
    </row>
    <row r="669" spans="1:8" ht="12.75" customHeight="1">
      <c r="A669" s="195">
        <v>2</v>
      </c>
      <c r="B669" s="356" t="s">
        <v>255</v>
      </c>
      <c r="C669" s="192">
        <v>181.9</v>
      </c>
      <c r="D669" s="192">
        <v>21.8656</v>
      </c>
      <c r="E669" s="192">
        <v>173.1644</v>
      </c>
      <c r="F669" s="192">
        <f aca="true" t="shared" si="41" ref="F669:F689">D669+E669</f>
        <v>195.03</v>
      </c>
      <c r="G669" s="205">
        <f aca="true" t="shared" si="42" ref="G669:G689">F669/C669</f>
        <v>1.07218251786696</v>
      </c>
      <c r="H669" s="197"/>
    </row>
    <row r="670" spans="1:8" ht="12.75" customHeight="1">
      <c r="A670" s="195">
        <v>3</v>
      </c>
      <c r="B670" s="356" t="s">
        <v>256</v>
      </c>
      <c r="C670" s="192">
        <v>364.99</v>
      </c>
      <c r="D670" s="192">
        <v>41.05</v>
      </c>
      <c r="E670" s="192">
        <v>348.32</v>
      </c>
      <c r="F670" s="192">
        <f t="shared" si="41"/>
        <v>389.37</v>
      </c>
      <c r="G670" s="205">
        <f t="shared" si="42"/>
        <v>1.0667963505849476</v>
      </c>
      <c r="H670" s="197"/>
    </row>
    <row r="671" spans="1:8" ht="12.75" customHeight="1">
      <c r="A671" s="195">
        <v>4</v>
      </c>
      <c r="B671" s="356" t="s">
        <v>257</v>
      </c>
      <c r="C671" s="192">
        <v>207.57000000000002</v>
      </c>
      <c r="D671" s="192">
        <v>27.2395</v>
      </c>
      <c r="E671" s="192">
        <v>193.9605</v>
      </c>
      <c r="F671" s="192">
        <f t="shared" si="41"/>
        <v>221.2</v>
      </c>
      <c r="G671" s="205">
        <f t="shared" si="42"/>
        <v>1.0656645950763597</v>
      </c>
      <c r="H671" s="197"/>
    </row>
    <row r="672" spans="1:8" ht="12.75" customHeight="1">
      <c r="A672" s="195">
        <v>5</v>
      </c>
      <c r="B672" s="356" t="s">
        <v>258</v>
      </c>
      <c r="C672" s="192">
        <v>254.32</v>
      </c>
      <c r="D672" s="192">
        <v>31.886000000000003</v>
      </c>
      <c r="E672" s="192">
        <v>237.789</v>
      </c>
      <c r="F672" s="192">
        <f t="shared" si="41"/>
        <v>269.675</v>
      </c>
      <c r="G672" s="205">
        <f t="shared" si="42"/>
        <v>1.0603766907832652</v>
      </c>
      <c r="H672" s="197"/>
    </row>
    <row r="673" spans="1:8" ht="12.75" customHeight="1">
      <c r="A673" s="195">
        <v>6</v>
      </c>
      <c r="B673" s="356" t="s">
        <v>259</v>
      </c>
      <c r="C673" s="192">
        <v>350.54</v>
      </c>
      <c r="D673" s="192">
        <v>31.6</v>
      </c>
      <c r="E673" s="192">
        <v>361.71999999999997</v>
      </c>
      <c r="F673" s="192">
        <f t="shared" si="41"/>
        <v>393.32</v>
      </c>
      <c r="G673" s="205">
        <f t="shared" si="42"/>
        <v>1.122040280709762</v>
      </c>
      <c r="H673" s="197"/>
    </row>
    <row r="674" spans="1:8" ht="12.75" customHeight="1">
      <c r="A674" s="195">
        <v>7</v>
      </c>
      <c r="B674" s="356" t="s">
        <v>260</v>
      </c>
      <c r="C674" s="192">
        <v>350.71</v>
      </c>
      <c r="D674" s="192">
        <v>66.5</v>
      </c>
      <c r="E674" s="192">
        <v>323.865</v>
      </c>
      <c r="F674" s="192">
        <f t="shared" si="41"/>
        <v>390.365</v>
      </c>
      <c r="G674" s="205">
        <f t="shared" si="42"/>
        <v>1.1130706281543157</v>
      </c>
      <c r="H674" s="197"/>
    </row>
    <row r="675" spans="1:8" ht="12.75" customHeight="1">
      <c r="A675" s="195">
        <v>8</v>
      </c>
      <c r="B675" s="356" t="s">
        <v>261</v>
      </c>
      <c r="C675" s="192">
        <v>570.1800000000001</v>
      </c>
      <c r="D675" s="192">
        <v>62.88</v>
      </c>
      <c r="E675" s="192">
        <v>538.4549999999999</v>
      </c>
      <c r="F675" s="192">
        <f t="shared" si="41"/>
        <v>601.3349999999999</v>
      </c>
      <c r="G675" s="205">
        <f t="shared" si="42"/>
        <v>1.0546406397979582</v>
      </c>
      <c r="H675" s="197"/>
    </row>
    <row r="676" spans="1:8" ht="12.75" customHeight="1">
      <c r="A676" s="195">
        <v>9</v>
      </c>
      <c r="B676" s="356" t="s">
        <v>262</v>
      </c>
      <c r="C676" s="192">
        <v>194.31</v>
      </c>
      <c r="D676" s="192">
        <v>18.11</v>
      </c>
      <c r="E676" s="192">
        <v>189.605</v>
      </c>
      <c r="F676" s="192">
        <f t="shared" si="41"/>
        <v>207.71499999999997</v>
      </c>
      <c r="G676" s="205">
        <f t="shared" si="42"/>
        <v>1.0689877000669032</v>
      </c>
      <c r="H676" s="197"/>
    </row>
    <row r="677" spans="1:8" ht="12.75" customHeight="1">
      <c r="A677" s="195">
        <v>10</v>
      </c>
      <c r="B677" s="356" t="s">
        <v>263</v>
      </c>
      <c r="C677" s="192">
        <v>621.69</v>
      </c>
      <c r="D677" s="192">
        <v>75.7</v>
      </c>
      <c r="E677" s="192">
        <v>579.72</v>
      </c>
      <c r="F677" s="192">
        <f t="shared" si="41"/>
        <v>655.4200000000001</v>
      </c>
      <c r="G677" s="205">
        <f t="shared" si="42"/>
        <v>1.0542553362608373</v>
      </c>
      <c r="H677" s="197"/>
    </row>
    <row r="678" spans="1:8" ht="12.75" customHeight="1">
      <c r="A678" s="195">
        <v>11</v>
      </c>
      <c r="B678" s="356" t="s">
        <v>264</v>
      </c>
      <c r="C678" s="192">
        <v>594.6600000000001</v>
      </c>
      <c r="D678" s="192">
        <v>54.88</v>
      </c>
      <c r="E678" s="192">
        <v>574.185</v>
      </c>
      <c r="F678" s="192">
        <f t="shared" si="41"/>
        <v>629.0649999999999</v>
      </c>
      <c r="G678" s="205">
        <f t="shared" si="42"/>
        <v>1.057856590320519</v>
      </c>
      <c r="H678" s="197"/>
    </row>
    <row r="679" spans="1:8" ht="12.75" customHeight="1">
      <c r="A679" s="195">
        <v>12</v>
      </c>
      <c r="B679" s="356" t="s">
        <v>265</v>
      </c>
      <c r="C679" s="192">
        <v>305.65999999999997</v>
      </c>
      <c r="D679" s="192">
        <v>39.196</v>
      </c>
      <c r="E679" s="192">
        <v>285.294</v>
      </c>
      <c r="F679" s="192">
        <f t="shared" si="41"/>
        <v>324.49</v>
      </c>
      <c r="G679" s="205">
        <f t="shared" si="42"/>
        <v>1.0616043970424656</v>
      </c>
      <c r="H679" s="197"/>
    </row>
    <row r="680" spans="1:8" ht="12.75" customHeight="1">
      <c r="A680" s="195">
        <v>13</v>
      </c>
      <c r="B680" s="356" t="s">
        <v>266</v>
      </c>
      <c r="C680" s="192">
        <v>684.25</v>
      </c>
      <c r="D680" s="192">
        <v>36.25</v>
      </c>
      <c r="E680" s="192">
        <v>665.8199999999999</v>
      </c>
      <c r="F680" s="192">
        <f t="shared" si="41"/>
        <v>702.0699999999999</v>
      </c>
      <c r="G680" s="205">
        <f t="shared" si="42"/>
        <v>1.0260431128973329</v>
      </c>
      <c r="H680" s="197"/>
    </row>
    <row r="681" spans="1:8" ht="12.75" customHeight="1">
      <c r="A681" s="195">
        <v>14</v>
      </c>
      <c r="B681" s="356" t="s">
        <v>267</v>
      </c>
      <c r="C681" s="192">
        <v>270.64</v>
      </c>
      <c r="D681" s="192">
        <v>36.222</v>
      </c>
      <c r="E681" s="192">
        <v>252.298</v>
      </c>
      <c r="F681" s="192">
        <f t="shared" si="41"/>
        <v>288.52</v>
      </c>
      <c r="G681" s="205">
        <f t="shared" si="42"/>
        <v>1.066065622228791</v>
      </c>
      <c r="H681" s="197"/>
    </row>
    <row r="682" spans="1:8" ht="12.75" customHeight="1">
      <c r="A682" s="195">
        <v>15</v>
      </c>
      <c r="B682" s="356" t="s">
        <v>268</v>
      </c>
      <c r="C682" s="192">
        <v>320.28</v>
      </c>
      <c r="D682" s="192">
        <v>28.55699</v>
      </c>
      <c r="E682" s="192">
        <v>302.05301</v>
      </c>
      <c r="F682" s="192">
        <f t="shared" si="41"/>
        <v>330.60999999999996</v>
      </c>
      <c r="G682" s="205">
        <f t="shared" si="42"/>
        <v>1.032253028599975</v>
      </c>
      <c r="H682" s="197"/>
    </row>
    <row r="683" spans="1:8" ht="12.75" customHeight="1">
      <c r="A683" s="195">
        <v>16</v>
      </c>
      <c r="B683" s="356" t="s">
        <v>269</v>
      </c>
      <c r="C683" s="192">
        <v>284.58</v>
      </c>
      <c r="D683" s="192">
        <v>35.283159999999995</v>
      </c>
      <c r="E683" s="192">
        <v>267.87684</v>
      </c>
      <c r="F683" s="192">
        <f t="shared" si="41"/>
        <v>303.16</v>
      </c>
      <c r="G683" s="205">
        <f t="shared" si="42"/>
        <v>1.0652891981165227</v>
      </c>
      <c r="H683" s="197"/>
    </row>
    <row r="684" spans="1:8" ht="12.75" customHeight="1">
      <c r="A684" s="195">
        <v>17</v>
      </c>
      <c r="B684" s="356" t="s">
        <v>270</v>
      </c>
      <c r="C684" s="192">
        <v>275.05999999999995</v>
      </c>
      <c r="D684" s="192">
        <v>32.27</v>
      </c>
      <c r="E684" s="192">
        <v>258.72</v>
      </c>
      <c r="F684" s="192">
        <f t="shared" si="41"/>
        <v>290.99</v>
      </c>
      <c r="G684" s="205">
        <f t="shared" si="42"/>
        <v>1.057914636806515</v>
      </c>
      <c r="H684" s="197"/>
    </row>
    <row r="685" spans="1:8" s="229" customFormat="1" ht="12.75" customHeight="1">
      <c r="A685" s="195">
        <v>18</v>
      </c>
      <c r="B685" s="356" t="s">
        <v>271</v>
      </c>
      <c r="C685" s="192">
        <v>574.26</v>
      </c>
      <c r="D685" s="192">
        <v>53.35</v>
      </c>
      <c r="E685" s="192">
        <v>547.1899999999999</v>
      </c>
      <c r="F685" s="192">
        <f t="shared" si="41"/>
        <v>600.54</v>
      </c>
      <c r="G685" s="205">
        <f t="shared" si="42"/>
        <v>1.0457632431302895</v>
      </c>
      <c r="H685" s="197"/>
    </row>
    <row r="686" spans="1:8" ht="12.75" customHeight="1">
      <c r="A686" s="195">
        <v>19</v>
      </c>
      <c r="B686" s="356" t="s">
        <v>272</v>
      </c>
      <c r="C686" s="192">
        <v>311.61</v>
      </c>
      <c r="D686" s="192">
        <v>37.071960000000004</v>
      </c>
      <c r="E686" s="192">
        <v>292.96804</v>
      </c>
      <c r="F686" s="192">
        <f t="shared" si="41"/>
        <v>330.03999999999996</v>
      </c>
      <c r="G686" s="205">
        <f t="shared" si="42"/>
        <v>1.059144443374731</v>
      </c>
      <c r="H686" s="197"/>
    </row>
    <row r="687" spans="1:8" ht="12.75" customHeight="1">
      <c r="A687" s="195">
        <v>20</v>
      </c>
      <c r="B687" s="356" t="s">
        <v>273</v>
      </c>
      <c r="C687" s="192">
        <v>477.02</v>
      </c>
      <c r="D687" s="192">
        <v>38.669999999999995</v>
      </c>
      <c r="E687" s="192">
        <v>467.53</v>
      </c>
      <c r="F687" s="192">
        <f t="shared" si="41"/>
        <v>506.2</v>
      </c>
      <c r="G687" s="205">
        <f t="shared" si="42"/>
        <v>1.0611714393526477</v>
      </c>
      <c r="H687" s="197"/>
    </row>
    <row r="688" spans="1:8" ht="12.75" customHeight="1">
      <c r="A688" s="195">
        <v>21</v>
      </c>
      <c r="B688" s="356" t="s">
        <v>274</v>
      </c>
      <c r="C688" s="192">
        <v>259.93</v>
      </c>
      <c r="D688" s="192">
        <v>46.190400000000004</v>
      </c>
      <c r="E688" s="192">
        <v>241.2946</v>
      </c>
      <c r="F688" s="192">
        <f t="shared" si="41"/>
        <v>287.485</v>
      </c>
      <c r="G688" s="205">
        <f t="shared" si="42"/>
        <v>1.1060093101988997</v>
      </c>
      <c r="H688" s="197"/>
    </row>
    <row r="689" spans="1:8" ht="12.75" customHeight="1">
      <c r="A689" s="195">
        <v>22</v>
      </c>
      <c r="B689" s="356" t="s">
        <v>275</v>
      </c>
      <c r="C689" s="192">
        <v>355.47</v>
      </c>
      <c r="D689" s="192">
        <v>45.604</v>
      </c>
      <c r="E689" s="192">
        <v>330.671</v>
      </c>
      <c r="F689" s="192">
        <f t="shared" si="41"/>
        <v>376.275</v>
      </c>
      <c r="G689" s="205">
        <f t="shared" si="42"/>
        <v>1.0585281458350915</v>
      </c>
      <c r="H689" s="197"/>
    </row>
    <row r="690" spans="1:7" ht="15" customHeight="1">
      <c r="A690" s="34"/>
      <c r="B690" s="1" t="s">
        <v>27</v>
      </c>
      <c r="C690" s="165">
        <f>SUM(C668:C689)</f>
        <v>8406.329999999998</v>
      </c>
      <c r="D690" s="165">
        <f>SUM(D668:D689)</f>
        <v>902.9956099999999</v>
      </c>
      <c r="E690" s="165">
        <f>SUM(E668:E689)</f>
        <v>8002.284389999999</v>
      </c>
      <c r="F690" s="165">
        <f>D690+E690</f>
        <v>8905.279999999999</v>
      </c>
      <c r="G690" s="39">
        <f>F690/C690</f>
        <v>1.0593540819834577</v>
      </c>
    </row>
    <row r="691" spans="1:7" ht="13.5" customHeight="1">
      <c r="A691" s="72"/>
      <c r="B691" s="73"/>
      <c r="C691" s="74"/>
      <c r="D691" s="74"/>
      <c r="E691" s="75"/>
      <c r="F691" s="76"/>
      <c r="G691" s="77"/>
    </row>
    <row r="692" spans="1:7" ht="13.5" customHeight="1">
      <c r="A692" s="47" t="s">
        <v>75</v>
      </c>
      <c r="B692" s="101"/>
      <c r="C692" s="101"/>
      <c r="D692" s="101"/>
      <c r="E692" s="102"/>
      <c r="F692" s="102"/>
      <c r="G692" s="102"/>
    </row>
    <row r="693" spans="1:7" ht="13.5" customHeight="1">
      <c r="A693" s="47" t="s">
        <v>194</v>
      </c>
      <c r="B693" s="101"/>
      <c r="C693" s="101"/>
      <c r="D693" s="101"/>
      <c r="E693" s="102"/>
      <c r="F693" s="102"/>
      <c r="G693" s="102"/>
    </row>
    <row r="694" spans="1:7" ht="57">
      <c r="A694" s="16" t="s">
        <v>37</v>
      </c>
      <c r="B694" s="16" t="s">
        <v>38</v>
      </c>
      <c r="C694" s="16" t="s">
        <v>200</v>
      </c>
      <c r="D694" s="16" t="s">
        <v>76</v>
      </c>
      <c r="E694" s="16" t="s">
        <v>77</v>
      </c>
      <c r="F694" s="16" t="s">
        <v>78</v>
      </c>
      <c r="G694" s="104"/>
    </row>
    <row r="695" spans="1:7" ht="15">
      <c r="A695" s="103">
        <v>1</v>
      </c>
      <c r="B695" s="103">
        <v>2</v>
      </c>
      <c r="C695" s="103">
        <v>3</v>
      </c>
      <c r="D695" s="103">
        <v>4</v>
      </c>
      <c r="E695" s="103">
        <v>5</v>
      </c>
      <c r="F695" s="103">
        <v>6</v>
      </c>
      <c r="G695" s="104"/>
    </row>
    <row r="696" spans="1:7" ht="12.75" customHeight="1">
      <c r="A696" s="18">
        <v>1</v>
      </c>
      <c r="B696" s="356" t="s">
        <v>254</v>
      </c>
      <c r="C696" s="192">
        <f>C668</f>
        <v>596.7</v>
      </c>
      <c r="D696" s="192">
        <f>F668</f>
        <v>612.4050000000001</v>
      </c>
      <c r="E696" s="358">
        <v>521.77</v>
      </c>
      <c r="F696" s="222">
        <f>E696/C696</f>
        <v>0.8744260097201273</v>
      </c>
      <c r="G696" s="31"/>
    </row>
    <row r="697" spans="1:7" ht="12.75" customHeight="1">
      <c r="A697" s="18">
        <v>2</v>
      </c>
      <c r="B697" s="356" t="s">
        <v>255</v>
      </c>
      <c r="C697" s="192">
        <f aca="true" t="shared" si="43" ref="C697:C717">C669</f>
        <v>181.9</v>
      </c>
      <c r="D697" s="192">
        <f aca="true" t="shared" si="44" ref="D697:D717">F669</f>
        <v>195.03</v>
      </c>
      <c r="E697" s="358">
        <v>149.2</v>
      </c>
      <c r="F697" s="222">
        <f aca="true" t="shared" si="45" ref="F697:F718">E697/C697</f>
        <v>0.8202308960967564</v>
      </c>
      <c r="G697" s="31"/>
    </row>
    <row r="698" spans="1:7" ht="12.75" customHeight="1">
      <c r="A698" s="18">
        <v>3</v>
      </c>
      <c r="B698" s="356" t="s">
        <v>256</v>
      </c>
      <c r="C698" s="192">
        <f t="shared" si="43"/>
        <v>364.99</v>
      </c>
      <c r="D698" s="192">
        <f t="shared" si="44"/>
        <v>389.37</v>
      </c>
      <c r="E698" s="358">
        <v>359.78999999999996</v>
      </c>
      <c r="F698" s="222">
        <f t="shared" si="45"/>
        <v>0.9857530343297075</v>
      </c>
      <c r="G698" s="31"/>
    </row>
    <row r="699" spans="1:7" ht="12.75" customHeight="1">
      <c r="A699" s="18">
        <v>4</v>
      </c>
      <c r="B699" s="356" t="s">
        <v>257</v>
      </c>
      <c r="C699" s="192">
        <f t="shared" si="43"/>
        <v>207.57000000000002</v>
      </c>
      <c r="D699" s="192">
        <f t="shared" si="44"/>
        <v>221.2</v>
      </c>
      <c r="E699" s="358">
        <v>187.41</v>
      </c>
      <c r="F699" s="222">
        <f t="shared" si="45"/>
        <v>0.9028761381702557</v>
      </c>
      <c r="G699" s="31"/>
    </row>
    <row r="700" spans="1:7" ht="12.75" customHeight="1">
      <c r="A700" s="18">
        <v>5</v>
      </c>
      <c r="B700" s="356" t="s">
        <v>258</v>
      </c>
      <c r="C700" s="192">
        <f t="shared" si="43"/>
        <v>254.32</v>
      </c>
      <c r="D700" s="192">
        <f t="shared" si="44"/>
        <v>269.675</v>
      </c>
      <c r="E700" s="358">
        <v>226.67</v>
      </c>
      <c r="F700" s="222">
        <f t="shared" si="45"/>
        <v>0.8912787039949669</v>
      </c>
      <c r="G700" s="31"/>
    </row>
    <row r="701" spans="1:7" ht="12.75" customHeight="1">
      <c r="A701" s="18">
        <v>6</v>
      </c>
      <c r="B701" s="356" t="s">
        <v>259</v>
      </c>
      <c r="C701" s="192">
        <f t="shared" si="43"/>
        <v>350.54</v>
      </c>
      <c r="D701" s="192">
        <f t="shared" si="44"/>
        <v>393.32</v>
      </c>
      <c r="E701" s="358">
        <v>355.18</v>
      </c>
      <c r="F701" s="222">
        <f t="shared" si="45"/>
        <v>1.0132367204883892</v>
      </c>
      <c r="G701" s="31"/>
    </row>
    <row r="702" spans="1:7" ht="12.75" customHeight="1">
      <c r="A702" s="18">
        <v>7</v>
      </c>
      <c r="B702" s="356" t="s">
        <v>260</v>
      </c>
      <c r="C702" s="192">
        <f t="shared" si="43"/>
        <v>350.71</v>
      </c>
      <c r="D702" s="192">
        <f t="shared" si="44"/>
        <v>390.365</v>
      </c>
      <c r="E702" s="358">
        <v>358.13</v>
      </c>
      <c r="F702" s="222">
        <f t="shared" si="45"/>
        <v>1.021157081349263</v>
      </c>
      <c r="G702" s="31"/>
    </row>
    <row r="703" spans="1:7" ht="12.75" customHeight="1">
      <c r="A703" s="18">
        <v>8</v>
      </c>
      <c r="B703" s="356" t="s">
        <v>261</v>
      </c>
      <c r="C703" s="192">
        <f t="shared" si="43"/>
        <v>570.1800000000001</v>
      </c>
      <c r="D703" s="192">
        <f t="shared" si="44"/>
        <v>601.3349999999999</v>
      </c>
      <c r="E703" s="358">
        <v>543.9300000000001</v>
      </c>
      <c r="F703" s="222">
        <f t="shared" si="45"/>
        <v>0.9539619067662843</v>
      </c>
      <c r="G703" s="31"/>
    </row>
    <row r="704" spans="1:7" ht="12.75" customHeight="1">
      <c r="A704" s="18">
        <v>9</v>
      </c>
      <c r="B704" s="356" t="s">
        <v>262</v>
      </c>
      <c r="C704" s="192">
        <f t="shared" si="43"/>
        <v>194.31</v>
      </c>
      <c r="D704" s="192">
        <f t="shared" si="44"/>
        <v>207.71499999999997</v>
      </c>
      <c r="E704" s="358">
        <v>183.01000000000002</v>
      </c>
      <c r="F704" s="222">
        <f t="shared" si="45"/>
        <v>0.941845504606042</v>
      </c>
      <c r="G704" s="31"/>
    </row>
    <row r="705" spans="1:7" ht="12.75" customHeight="1">
      <c r="A705" s="18">
        <v>10</v>
      </c>
      <c r="B705" s="356" t="s">
        <v>263</v>
      </c>
      <c r="C705" s="192">
        <f t="shared" si="43"/>
        <v>621.69</v>
      </c>
      <c r="D705" s="192">
        <f t="shared" si="44"/>
        <v>655.4200000000001</v>
      </c>
      <c r="E705" s="358">
        <v>580.09</v>
      </c>
      <c r="F705" s="222">
        <f t="shared" si="45"/>
        <v>0.9330856214512055</v>
      </c>
      <c r="G705" s="31"/>
    </row>
    <row r="706" spans="1:7" ht="12.75" customHeight="1">
      <c r="A706" s="18">
        <v>11</v>
      </c>
      <c r="B706" s="356" t="s">
        <v>264</v>
      </c>
      <c r="C706" s="192">
        <f t="shared" si="43"/>
        <v>594.6600000000001</v>
      </c>
      <c r="D706" s="192">
        <f t="shared" si="44"/>
        <v>629.0649999999999</v>
      </c>
      <c r="E706" s="358">
        <v>552.2</v>
      </c>
      <c r="F706" s="222">
        <f t="shared" si="45"/>
        <v>0.928597854236034</v>
      </c>
      <c r="G706" s="31"/>
    </row>
    <row r="707" spans="1:7" ht="12.75" customHeight="1">
      <c r="A707" s="18">
        <v>12</v>
      </c>
      <c r="B707" s="356" t="s">
        <v>265</v>
      </c>
      <c r="C707" s="192">
        <f t="shared" si="43"/>
        <v>305.65999999999997</v>
      </c>
      <c r="D707" s="192">
        <f t="shared" si="44"/>
        <v>324.49</v>
      </c>
      <c r="E707" s="358">
        <v>276.81</v>
      </c>
      <c r="F707" s="222">
        <f t="shared" si="45"/>
        <v>0.9056140810050384</v>
      </c>
      <c r="G707" s="31"/>
    </row>
    <row r="708" spans="1:7" ht="12.75" customHeight="1">
      <c r="A708" s="18">
        <v>13</v>
      </c>
      <c r="B708" s="356" t="s">
        <v>266</v>
      </c>
      <c r="C708" s="192">
        <f t="shared" si="43"/>
        <v>684.25</v>
      </c>
      <c r="D708" s="192">
        <f t="shared" si="44"/>
        <v>702.0699999999999</v>
      </c>
      <c r="E708" s="358">
        <v>628.16</v>
      </c>
      <c r="F708" s="222">
        <f t="shared" si="45"/>
        <v>0.9180270369017172</v>
      </c>
      <c r="G708" s="31"/>
    </row>
    <row r="709" spans="1:7" ht="12.75" customHeight="1">
      <c r="A709" s="18">
        <v>14</v>
      </c>
      <c r="B709" s="356" t="s">
        <v>267</v>
      </c>
      <c r="C709" s="192">
        <f t="shared" si="43"/>
        <v>270.64</v>
      </c>
      <c r="D709" s="192">
        <f t="shared" si="44"/>
        <v>288.52</v>
      </c>
      <c r="E709" s="358">
        <v>239.86</v>
      </c>
      <c r="F709" s="222">
        <f t="shared" si="45"/>
        <v>0.8862695832101686</v>
      </c>
      <c r="G709" s="31"/>
    </row>
    <row r="710" spans="1:7" ht="12.75" customHeight="1">
      <c r="A710" s="18">
        <v>15</v>
      </c>
      <c r="B710" s="356" t="s">
        <v>268</v>
      </c>
      <c r="C710" s="192">
        <f t="shared" si="43"/>
        <v>320.28</v>
      </c>
      <c r="D710" s="192">
        <f t="shared" si="44"/>
        <v>330.60999999999996</v>
      </c>
      <c r="E710" s="358">
        <v>267.24</v>
      </c>
      <c r="F710" s="222">
        <f t="shared" si="45"/>
        <v>0.8343949044585989</v>
      </c>
      <c r="G710" s="31"/>
    </row>
    <row r="711" spans="1:7" ht="12.75" customHeight="1">
      <c r="A711" s="18">
        <v>16</v>
      </c>
      <c r="B711" s="356" t="s">
        <v>269</v>
      </c>
      <c r="C711" s="192">
        <f t="shared" si="43"/>
        <v>284.58</v>
      </c>
      <c r="D711" s="192">
        <f t="shared" si="44"/>
        <v>303.16</v>
      </c>
      <c r="E711" s="358">
        <v>255.85</v>
      </c>
      <c r="F711" s="222">
        <f t="shared" si="45"/>
        <v>0.8990442054958184</v>
      </c>
      <c r="G711" s="31"/>
    </row>
    <row r="712" spans="1:7" ht="12.75" customHeight="1">
      <c r="A712" s="18">
        <v>17</v>
      </c>
      <c r="B712" s="356" t="s">
        <v>270</v>
      </c>
      <c r="C712" s="192">
        <f t="shared" si="43"/>
        <v>275.05999999999995</v>
      </c>
      <c r="D712" s="192">
        <f t="shared" si="44"/>
        <v>290.99</v>
      </c>
      <c r="E712" s="358">
        <v>244.72</v>
      </c>
      <c r="F712" s="222">
        <f t="shared" si="45"/>
        <v>0.8896967934268889</v>
      </c>
      <c r="G712" s="31"/>
    </row>
    <row r="713" spans="1:7" ht="12.75" customHeight="1">
      <c r="A713" s="18">
        <v>18</v>
      </c>
      <c r="B713" s="356" t="s">
        <v>271</v>
      </c>
      <c r="C713" s="192">
        <f t="shared" si="43"/>
        <v>574.26</v>
      </c>
      <c r="D713" s="192">
        <f t="shared" si="44"/>
        <v>600.54</v>
      </c>
      <c r="E713" s="358">
        <v>532.02</v>
      </c>
      <c r="F713" s="222">
        <f t="shared" si="45"/>
        <v>0.9264444676627311</v>
      </c>
      <c r="G713" s="31"/>
    </row>
    <row r="714" spans="1:7" ht="12.75" customHeight="1">
      <c r="A714" s="18">
        <v>19</v>
      </c>
      <c r="B714" s="356" t="s">
        <v>272</v>
      </c>
      <c r="C714" s="192">
        <f t="shared" si="43"/>
        <v>311.61</v>
      </c>
      <c r="D714" s="192">
        <f t="shared" si="44"/>
        <v>330.03999999999996</v>
      </c>
      <c r="E714" s="358">
        <v>261.15999999999997</v>
      </c>
      <c r="F714" s="222">
        <f t="shared" si="45"/>
        <v>0.8380989056833862</v>
      </c>
      <c r="G714" s="31"/>
    </row>
    <row r="715" spans="1:7" ht="12.75" customHeight="1">
      <c r="A715" s="18">
        <v>20</v>
      </c>
      <c r="B715" s="356" t="s">
        <v>273</v>
      </c>
      <c r="C715" s="192">
        <f t="shared" si="43"/>
        <v>477.02</v>
      </c>
      <c r="D715" s="192">
        <f t="shared" si="44"/>
        <v>506.2</v>
      </c>
      <c r="E715" s="358">
        <v>445.82</v>
      </c>
      <c r="F715" s="222">
        <f t="shared" si="45"/>
        <v>0.934593937361117</v>
      </c>
      <c r="G715" s="31"/>
    </row>
    <row r="716" spans="1:7" ht="12.75" customHeight="1">
      <c r="A716" s="18">
        <v>21</v>
      </c>
      <c r="B716" s="356" t="s">
        <v>274</v>
      </c>
      <c r="C716" s="192">
        <f t="shared" si="43"/>
        <v>259.93</v>
      </c>
      <c r="D716" s="192">
        <f t="shared" si="44"/>
        <v>287.485</v>
      </c>
      <c r="E716" s="358">
        <v>247.57999999999998</v>
      </c>
      <c r="F716" s="222">
        <f t="shared" si="45"/>
        <v>0.9524872080944868</v>
      </c>
      <c r="G716" s="31"/>
    </row>
    <row r="717" spans="1:7" ht="12.75" customHeight="1">
      <c r="A717" s="18">
        <v>22</v>
      </c>
      <c r="B717" s="356" t="s">
        <v>275</v>
      </c>
      <c r="C717" s="192">
        <f t="shared" si="43"/>
        <v>355.47</v>
      </c>
      <c r="D717" s="192">
        <f t="shared" si="44"/>
        <v>376.275</v>
      </c>
      <c r="E717" s="358">
        <v>332.41999999999996</v>
      </c>
      <c r="F717" s="222">
        <f t="shared" si="45"/>
        <v>0.9351562719779445</v>
      </c>
      <c r="G717" s="31"/>
    </row>
    <row r="718" spans="1:8" ht="14.25" customHeight="1">
      <c r="A718" s="34"/>
      <c r="B718" s="1" t="s">
        <v>27</v>
      </c>
      <c r="C718" s="165">
        <f>SUM(C696:C717)</f>
        <v>8406.329999999998</v>
      </c>
      <c r="D718" s="165">
        <f>SUM(D696:D717)</f>
        <v>8905.279999999999</v>
      </c>
      <c r="E718" s="165">
        <f>SUM(E696:E717)</f>
        <v>7749.02</v>
      </c>
      <c r="F718" s="174">
        <f t="shared" si="45"/>
        <v>0.9218077329821697</v>
      </c>
      <c r="G718" s="31"/>
      <c r="H718" s="10" t="s">
        <v>12</v>
      </c>
    </row>
    <row r="719" spans="1:7" ht="13.5" customHeight="1">
      <c r="A719" s="105"/>
      <c r="B719" s="3"/>
      <c r="C719" s="4"/>
      <c r="D719" s="106"/>
      <c r="E719" s="107"/>
      <c r="F719" s="106"/>
      <c r="G719" s="134"/>
    </row>
    <row r="720" spans="1:7" ht="13.5" customHeight="1">
      <c r="A720" s="47" t="s">
        <v>79</v>
      </c>
      <c r="B720" s="101"/>
      <c r="C720" s="101"/>
      <c r="D720" s="101"/>
      <c r="E720" s="102"/>
      <c r="F720" s="102"/>
      <c r="G720" s="102"/>
    </row>
    <row r="721" spans="1:7" ht="13.5" customHeight="1">
      <c r="A721" s="47" t="s">
        <v>194</v>
      </c>
      <c r="B721" s="101"/>
      <c r="C721" s="101"/>
      <c r="D721" s="101"/>
      <c r="E721" s="102"/>
      <c r="F721" s="102"/>
      <c r="G721" s="102"/>
    </row>
    <row r="722" spans="1:7" ht="49.5" customHeight="1">
      <c r="A722" s="16" t="s">
        <v>37</v>
      </c>
      <c r="B722" s="16" t="s">
        <v>38</v>
      </c>
      <c r="C722" s="16" t="s">
        <v>200</v>
      </c>
      <c r="D722" s="16" t="s">
        <v>76</v>
      </c>
      <c r="E722" s="16" t="s">
        <v>201</v>
      </c>
      <c r="F722" s="16" t="s">
        <v>202</v>
      </c>
      <c r="G722" s="108"/>
    </row>
    <row r="723" spans="1:7" ht="14.25" customHeight="1">
      <c r="A723" s="103">
        <v>1</v>
      </c>
      <c r="B723" s="103">
        <v>2</v>
      </c>
      <c r="C723" s="103">
        <v>3</v>
      </c>
      <c r="D723" s="103">
        <v>4</v>
      </c>
      <c r="E723" s="103">
        <v>5</v>
      </c>
      <c r="F723" s="103">
        <v>6</v>
      </c>
      <c r="G723" s="108"/>
    </row>
    <row r="724" spans="1:7" ht="12.75" customHeight="1">
      <c r="A724" s="18">
        <v>1</v>
      </c>
      <c r="B724" s="356" t="s">
        <v>254</v>
      </c>
      <c r="C724" s="172">
        <f aca="true" t="shared" si="46" ref="C724:D745">C696</f>
        <v>596.7</v>
      </c>
      <c r="D724" s="172">
        <f t="shared" si="46"/>
        <v>612.4050000000001</v>
      </c>
      <c r="E724" s="172">
        <f>D724-E696</f>
        <v>90.6350000000001</v>
      </c>
      <c r="F724" s="173">
        <f>E724/C724</f>
        <v>0.15189374895257265</v>
      </c>
      <c r="G724" s="31"/>
    </row>
    <row r="725" spans="1:7" ht="12.75" customHeight="1">
      <c r="A725" s="18">
        <v>2</v>
      </c>
      <c r="B725" s="356" t="s">
        <v>255</v>
      </c>
      <c r="C725" s="172">
        <f t="shared" si="46"/>
        <v>181.9</v>
      </c>
      <c r="D725" s="172">
        <f t="shared" si="46"/>
        <v>195.03</v>
      </c>
      <c r="E725" s="172">
        <f aca="true" t="shared" si="47" ref="E725:E745">D725-E697</f>
        <v>45.83000000000001</v>
      </c>
      <c r="F725" s="173">
        <f aca="true" t="shared" si="48" ref="F725:F745">E725/C725</f>
        <v>0.25195162177020347</v>
      </c>
      <c r="G725" s="31"/>
    </row>
    <row r="726" spans="1:7" ht="12.75" customHeight="1">
      <c r="A726" s="18">
        <v>3</v>
      </c>
      <c r="B726" s="356" t="s">
        <v>256</v>
      </c>
      <c r="C726" s="172">
        <f t="shared" si="46"/>
        <v>364.99</v>
      </c>
      <c r="D726" s="172">
        <f t="shared" si="46"/>
        <v>389.37</v>
      </c>
      <c r="E726" s="172">
        <f t="shared" si="47"/>
        <v>29.58000000000004</v>
      </c>
      <c r="F726" s="173">
        <f t="shared" si="48"/>
        <v>0.08104331625523999</v>
      </c>
      <c r="G726" s="31"/>
    </row>
    <row r="727" spans="1:7" ht="12.75" customHeight="1">
      <c r="A727" s="18">
        <v>4</v>
      </c>
      <c r="B727" s="356" t="s">
        <v>257</v>
      </c>
      <c r="C727" s="172">
        <f t="shared" si="46"/>
        <v>207.57000000000002</v>
      </c>
      <c r="D727" s="172">
        <f t="shared" si="46"/>
        <v>221.2</v>
      </c>
      <c r="E727" s="172">
        <f t="shared" si="47"/>
        <v>33.78999999999999</v>
      </c>
      <c r="F727" s="173">
        <f t="shared" si="48"/>
        <v>0.1627884569061039</v>
      </c>
      <c r="G727" s="31"/>
    </row>
    <row r="728" spans="1:7" ht="12.75" customHeight="1">
      <c r="A728" s="18">
        <v>5</v>
      </c>
      <c r="B728" s="356" t="s">
        <v>258</v>
      </c>
      <c r="C728" s="172">
        <f t="shared" si="46"/>
        <v>254.32</v>
      </c>
      <c r="D728" s="172">
        <f t="shared" si="46"/>
        <v>269.675</v>
      </c>
      <c r="E728" s="172">
        <f t="shared" si="47"/>
        <v>43.005000000000024</v>
      </c>
      <c r="F728" s="173">
        <f t="shared" si="48"/>
        <v>0.1690979867882983</v>
      </c>
      <c r="G728" s="31"/>
    </row>
    <row r="729" spans="1:7" ht="12.75" customHeight="1">
      <c r="A729" s="18">
        <v>6</v>
      </c>
      <c r="B729" s="356" t="s">
        <v>259</v>
      </c>
      <c r="C729" s="172">
        <f t="shared" si="46"/>
        <v>350.54</v>
      </c>
      <c r="D729" s="172">
        <f t="shared" si="46"/>
        <v>393.32</v>
      </c>
      <c r="E729" s="172">
        <f t="shared" si="47"/>
        <v>38.139999999999986</v>
      </c>
      <c r="F729" s="173">
        <f t="shared" si="48"/>
        <v>0.10880356022137269</v>
      </c>
      <c r="G729" s="31"/>
    </row>
    <row r="730" spans="1:7" ht="12.75" customHeight="1">
      <c r="A730" s="18">
        <v>7</v>
      </c>
      <c r="B730" s="356" t="s">
        <v>260</v>
      </c>
      <c r="C730" s="172">
        <f t="shared" si="46"/>
        <v>350.71</v>
      </c>
      <c r="D730" s="172">
        <f t="shared" si="46"/>
        <v>390.365</v>
      </c>
      <c r="E730" s="172">
        <f t="shared" si="47"/>
        <v>32.235000000000014</v>
      </c>
      <c r="F730" s="173">
        <f t="shared" si="48"/>
        <v>0.09191354680505265</v>
      </c>
      <c r="G730" s="31"/>
    </row>
    <row r="731" spans="1:7" ht="12.75" customHeight="1">
      <c r="A731" s="18">
        <v>8</v>
      </c>
      <c r="B731" s="356" t="s">
        <v>261</v>
      </c>
      <c r="C731" s="172">
        <f t="shared" si="46"/>
        <v>570.1800000000001</v>
      </c>
      <c r="D731" s="172">
        <f t="shared" si="46"/>
        <v>601.3349999999999</v>
      </c>
      <c r="E731" s="172">
        <f t="shared" si="47"/>
        <v>57.40499999999986</v>
      </c>
      <c r="F731" s="173">
        <f t="shared" si="48"/>
        <v>0.10067873303167395</v>
      </c>
      <c r="G731" s="31"/>
    </row>
    <row r="732" spans="1:7" ht="12.75" customHeight="1">
      <c r="A732" s="18">
        <v>9</v>
      </c>
      <c r="B732" s="356" t="s">
        <v>262</v>
      </c>
      <c r="C732" s="172">
        <f t="shared" si="46"/>
        <v>194.31</v>
      </c>
      <c r="D732" s="172">
        <f t="shared" si="46"/>
        <v>207.71499999999997</v>
      </c>
      <c r="E732" s="172">
        <f t="shared" si="47"/>
        <v>24.704999999999956</v>
      </c>
      <c r="F732" s="173">
        <f t="shared" si="48"/>
        <v>0.12714219546086128</v>
      </c>
      <c r="G732" s="31"/>
    </row>
    <row r="733" spans="1:7" ht="12.75" customHeight="1">
      <c r="A733" s="18">
        <v>10</v>
      </c>
      <c r="B733" s="356" t="s">
        <v>263</v>
      </c>
      <c r="C733" s="172">
        <f t="shared" si="46"/>
        <v>621.69</v>
      </c>
      <c r="D733" s="172">
        <f t="shared" si="46"/>
        <v>655.4200000000001</v>
      </c>
      <c r="E733" s="172">
        <f t="shared" si="47"/>
        <v>75.33000000000004</v>
      </c>
      <c r="F733" s="173">
        <f t="shared" si="48"/>
        <v>0.12116971480963186</v>
      </c>
      <c r="G733" s="31"/>
    </row>
    <row r="734" spans="1:7" ht="12.75" customHeight="1">
      <c r="A734" s="18">
        <v>11</v>
      </c>
      <c r="B734" s="356" t="s">
        <v>264</v>
      </c>
      <c r="C734" s="172">
        <f t="shared" si="46"/>
        <v>594.6600000000001</v>
      </c>
      <c r="D734" s="172">
        <f t="shared" si="46"/>
        <v>629.0649999999999</v>
      </c>
      <c r="E734" s="172">
        <f t="shared" si="47"/>
        <v>76.8649999999999</v>
      </c>
      <c r="F734" s="173">
        <f t="shared" si="48"/>
        <v>0.12925873608448507</v>
      </c>
      <c r="G734" s="31"/>
    </row>
    <row r="735" spans="1:7" ht="12.75" customHeight="1">
      <c r="A735" s="18">
        <v>12</v>
      </c>
      <c r="B735" s="356" t="s">
        <v>265</v>
      </c>
      <c r="C735" s="172">
        <f t="shared" si="46"/>
        <v>305.65999999999997</v>
      </c>
      <c r="D735" s="172">
        <f t="shared" si="46"/>
        <v>324.49</v>
      </c>
      <c r="E735" s="172">
        <f t="shared" si="47"/>
        <v>47.68000000000001</v>
      </c>
      <c r="F735" s="173">
        <f t="shared" si="48"/>
        <v>0.15599031603742725</v>
      </c>
      <c r="G735" s="31"/>
    </row>
    <row r="736" spans="1:7" ht="12.75" customHeight="1">
      <c r="A736" s="18">
        <v>13</v>
      </c>
      <c r="B736" s="356" t="s">
        <v>266</v>
      </c>
      <c r="C736" s="172">
        <f t="shared" si="46"/>
        <v>684.25</v>
      </c>
      <c r="D736" s="172">
        <f t="shared" si="46"/>
        <v>702.0699999999999</v>
      </c>
      <c r="E736" s="172">
        <f t="shared" si="47"/>
        <v>73.90999999999997</v>
      </c>
      <c r="F736" s="173">
        <f t="shared" si="48"/>
        <v>0.10801607599561559</v>
      </c>
      <c r="G736" s="31"/>
    </row>
    <row r="737" spans="1:7" ht="12.75" customHeight="1">
      <c r="A737" s="18">
        <v>14</v>
      </c>
      <c r="B737" s="356" t="s">
        <v>267</v>
      </c>
      <c r="C737" s="172">
        <f t="shared" si="46"/>
        <v>270.64</v>
      </c>
      <c r="D737" s="172">
        <f t="shared" si="46"/>
        <v>288.52</v>
      </c>
      <c r="E737" s="172">
        <f t="shared" si="47"/>
        <v>48.65999999999997</v>
      </c>
      <c r="F737" s="173">
        <f t="shared" si="48"/>
        <v>0.17979603901862243</v>
      </c>
      <c r="G737" s="31"/>
    </row>
    <row r="738" spans="1:7" ht="12.75" customHeight="1">
      <c r="A738" s="18">
        <v>15</v>
      </c>
      <c r="B738" s="356" t="s">
        <v>268</v>
      </c>
      <c r="C738" s="172">
        <f t="shared" si="46"/>
        <v>320.28</v>
      </c>
      <c r="D738" s="172">
        <f t="shared" si="46"/>
        <v>330.60999999999996</v>
      </c>
      <c r="E738" s="172">
        <f t="shared" si="47"/>
        <v>63.36999999999995</v>
      </c>
      <c r="F738" s="173">
        <f t="shared" si="48"/>
        <v>0.19785812414137616</v>
      </c>
      <c r="G738" s="31"/>
    </row>
    <row r="739" spans="1:7" ht="12.75" customHeight="1">
      <c r="A739" s="18">
        <v>16</v>
      </c>
      <c r="B739" s="356" t="s">
        <v>269</v>
      </c>
      <c r="C739" s="172">
        <f t="shared" si="46"/>
        <v>284.58</v>
      </c>
      <c r="D739" s="172">
        <f t="shared" si="46"/>
        <v>303.16</v>
      </c>
      <c r="E739" s="172">
        <f t="shared" si="47"/>
        <v>47.31000000000003</v>
      </c>
      <c r="F739" s="173">
        <f t="shared" si="48"/>
        <v>0.1662449926207043</v>
      </c>
      <c r="G739" s="31"/>
    </row>
    <row r="740" spans="1:7" ht="12.75" customHeight="1">
      <c r="A740" s="18">
        <v>17</v>
      </c>
      <c r="B740" s="356" t="s">
        <v>270</v>
      </c>
      <c r="C740" s="172">
        <f t="shared" si="46"/>
        <v>275.05999999999995</v>
      </c>
      <c r="D740" s="172">
        <f t="shared" si="46"/>
        <v>290.99</v>
      </c>
      <c r="E740" s="172">
        <f t="shared" si="47"/>
        <v>46.27000000000001</v>
      </c>
      <c r="F740" s="173">
        <f t="shared" si="48"/>
        <v>0.16821784337962634</v>
      </c>
      <c r="G740" s="31"/>
    </row>
    <row r="741" spans="1:7" ht="12.75" customHeight="1">
      <c r="A741" s="18">
        <v>18</v>
      </c>
      <c r="B741" s="356" t="s">
        <v>271</v>
      </c>
      <c r="C741" s="172">
        <f t="shared" si="46"/>
        <v>574.26</v>
      </c>
      <c r="D741" s="172">
        <f t="shared" si="46"/>
        <v>600.54</v>
      </c>
      <c r="E741" s="172">
        <f t="shared" si="47"/>
        <v>68.51999999999998</v>
      </c>
      <c r="F741" s="173">
        <f t="shared" si="48"/>
        <v>0.11931877546755822</v>
      </c>
      <c r="G741" s="31"/>
    </row>
    <row r="742" spans="1:7" ht="12.75" customHeight="1">
      <c r="A742" s="18">
        <v>19</v>
      </c>
      <c r="B742" s="356" t="s">
        <v>272</v>
      </c>
      <c r="C742" s="172">
        <f t="shared" si="46"/>
        <v>311.61</v>
      </c>
      <c r="D742" s="172">
        <f t="shared" si="46"/>
        <v>330.03999999999996</v>
      </c>
      <c r="E742" s="172">
        <f t="shared" si="47"/>
        <v>68.88</v>
      </c>
      <c r="F742" s="173">
        <f t="shared" si="48"/>
        <v>0.22104553769134494</v>
      </c>
      <c r="G742" s="31"/>
    </row>
    <row r="743" spans="1:7" ht="12.75" customHeight="1">
      <c r="A743" s="18">
        <v>20</v>
      </c>
      <c r="B743" s="356" t="s">
        <v>273</v>
      </c>
      <c r="C743" s="172">
        <f t="shared" si="46"/>
        <v>477.02</v>
      </c>
      <c r="D743" s="172">
        <f t="shared" si="46"/>
        <v>506.2</v>
      </c>
      <c r="E743" s="172">
        <f t="shared" si="47"/>
        <v>60.379999999999995</v>
      </c>
      <c r="F743" s="173">
        <f t="shared" si="48"/>
        <v>0.12657750199153076</v>
      </c>
      <c r="G743" s="31"/>
    </row>
    <row r="744" spans="1:7" ht="12.75" customHeight="1">
      <c r="A744" s="18">
        <v>21</v>
      </c>
      <c r="B744" s="356" t="s">
        <v>274</v>
      </c>
      <c r="C744" s="172">
        <f t="shared" si="46"/>
        <v>259.93</v>
      </c>
      <c r="D744" s="172">
        <f t="shared" si="46"/>
        <v>287.485</v>
      </c>
      <c r="E744" s="172">
        <f t="shared" si="47"/>
        <v>39.90500000000003</v>
      </c>
      <c r="F744" s="173">
        <f t="shared" si="48"/>
        <v>0.15352210210441283</v>
      </c>
      <c r="G744" s="31"/>
    </row>
    <row r="745" spans="1:7" ht="12.75" customHeight="1">
      <c r="A745" s="18">
        <v>22</v>
      </c>
      <c r="B745" s="356" t="s">
        <v>275</v>
      </c>
      <c r="C745" s="172">
        <f t="shared" si="46"/>
        <v>355.47</v>
      </c>
      <c r="D745" s="172">
        <f t="shared" si="46"/>
        <v>376.275</v>
      </c>
      <c r="E745" s="172">
        <f t="shared" si="47"/>
        <v>43.85500000000002</v>
      </c>
      <c r="F745" s="173">
        <f t="shared" si="48"/>
        <v>0.12337187385714692</v>
      </c>
      <c r="G745" s="31"/>
    </row>
    <row r="746" spans="1:7" ht="12.75" customHeight="1">
      <c r="A746" s="34"/>
      <c r="B746" s="1" t="s">
        <v>27</v>
      </c>
      <c r="C746" s="165">
        <f>SUM(C724:C745)</f>
        <v>8406.329999999998</v>
      </c>
      <c r="D746" s="165">
        <f>SUM(D724:D745)</f>
        <v>8905.279999999999</v>
      </c>
      <c r="E746" s="165">
        <f>SUM(E724:E745)</f>
        <v>1156.2599999999995</v>
      </c>
      <c r="F746" s="174">
        <f>E746/C746</f>
        <v>0.1375463490012883</v>
      </c>
      <c r="G746" s="31"/>
    </row>
    <row r="747" spans="1:7" ht="12.75" customHeight="1">
      <c r="A747" s="40"/>
      <c r="B747" s="2"/>
      <c r="C747" s="180"/>
      <c r="D747" s="180"/>
      <c r="E747" s="180"/>
      <c r="F747" s="186"/>
      <c r="G747" s="31"/>
    </row>
    <row r="748" ht="24" customHeight="1">
      <c r="A748" s="47" t="s">
        <v>80</v>
      </c>
    </row>
    <row r="749" ht="9" customHeight="1"/>
    <row r="750" ht="14.25">
      <c r="A750" s="9" t="s">
        <v>81</v>
      </c>
    </row>
    <row r="751" spans="1:7" ht="30" customHeight="1">
      <c r="A751" s="195" t="s">
        <v>20</v>
      </c>
      <c r="B751" s="195"/>
      <c r="C751" s="196" t="s">
        <v>34</v>
      </c>
      <c r="D751" s="196" t="s">
        <v>35</v>
      </c>
      <c r="E751" s="196" t="s">
        <v>6</v>
      </c>
      <c r="F751" s="196" t="s">
        <v>28</v>
      </c>
      <c r="G751" s="197"/>
    </row>
    <row r="752" spans="1:7" ht="13.5" customHeight="1">
      <c r="A752" s="289">
        <v>1</v>
      </c>
      <c r="B752" s="289">
        <v>2</v>
      </c>
      <c r="C752" s="289">
        <v>3</v>
      </c>
      <c r="D752" s="289">
        <v>4</v>
      </c>
      <c r="E752" s="289" t="s">
        <v>36</v>
      </c>
      <c r="F752" s="289">
        <v>6</v>
      </c>
      <c r="G752" s="197"/>
    </row>
    <row r="753" spans="1:7" ht="27" customHeight="1">
      <c r="A753" s="198">
        <v>1</v>
      </c>
      <c r="B753" s="199" t="s">
        <v>160</v>
      </c>
      <c r="C753" s="204">
        <v>284</v>
      </c>
      <c r="D753" s="204">
        <v>284</v>
      </c>
      <c r="E753" s="200">
        <f>C753-D753</f>
        <v>0</v>
      </c>
      <c r="F753" s="205">
        <f>E753/C753</f>
        <v>0</v>
      </c>
      <c r="G753" s="206"/>
    </row>
    <row r="754" spans="1:7" ht="42.75">
      <c r="A754" s="198">
        <v>2</v>
      </c>
      <c r="B754" s="199" t="s">
        <v>199</v>
      </c>
      <c r="C754" s="204">
        <v>-118.65</v>
      </c>
      <c r="D754" s="204">
        <v>-118.65</v>
      </c>
      <c r="E754" s="200">
        <f>C754-D754</f>
        <v>0</v>
      </c>
      <c r="F754" s="205">
        <f>E754/C754</f>
        <v>0</v>
      </c>
      <c r="G754" s="197"/>
    </row>
    <row r="755" spans="1:7" ht="28.5">
      <c r="A755" s="198">
        <v>3</v>
      </c>
      <c r="B755" s="199" t="s">
        <v>203</v>
      </c>
      <c r="C755" s="204">
        <v>281.37</v>
      </c>
      <c r="D755" s="204">
        <v>281.37</v>
      </c>
      <c r="E755" s="200">
        <f>C755-D755</f>
        <v>0</v>
      </c>
      <c r="F755" s="205">
        <f>E755/C755</f>
        <v>0</v>
      </c>
      <c r="G755" s="197"/>
    </row>
    <row r="756" spans="1:7" ht="15.75" customHeight="1">
      <c r="A756" s="198">
        <v>4</v>
      </c>
      <c r="B756" s="207" t="s">
        <v>82</v>
      </c>
      <c r="C756" s="208">
        <f>SUM(C754:C755)</f>
        <v>162.72</v>
      </c>
      <c r="D756" s="208">
        <f>SUM(D754:D755)</f>
        <v>162.72</v>
      </c>
      <c r="E756" s="200">
        <f>C756-D756</f>
        <v>0</v>
      </c>
      <c r="F756" s="205">
        <f>E756/C756</f>
        <v>0</v>
      </c>
      <c r="G756" s="197" t="s">
        <v>12</v>
      </c>
    </row>
    <row r="757" spans="1:6" ht="15.75" customHeight="1">
      <c r="A757" s="32"/>
      <c r="B757" s="121"/>
      <c r="C757" s="188"/>
      <c r="D757" s="188"/>
      <c r="E757" s="65"/>
      <c r="F757" s="65"/>
    </row>
    <row r="758" s="109" customFormat="1" ht="14.25">
      <c r="A758" s="9" t="s">
        <v>204</v>
      </c>
    </row>
    <row r="759" spans="5:7" ht="14.25">
      <c r="E759" s="67" t="s">
        <v>123</v>
      </c>
      <c r="F759" s="110" t="s">
        <v>205</v>
      </c>
      <c r="G759" s="135"/>
    </row>
    <row r="760" spans="1:7" ht="28.5">
      <c r="A760" s="88" t="s">
        <v>20</v>
      </c>
      <c r="B760" s="88" t="s">
        <v>83</v>
      </c>
      <c r="C760" s="88" t="s">
        <v>206</v>
      </c>
      <c r="D760" s="88" t="s">
        <v>42</v>
      </c>
      <c r="E760" s="88" t="s">
        <v>84</v>
      </c>
      <c r="F760" s="88" t="s">
        <v>85</v>
      </c>
      <c r="G760" s="64"/>
    </row>
    <row r="761" spans="1:7" ht="14.25">
      <c r="A761" s="111">
        <v>1</v>
      </c>
      <c r="B761" s="111">
        <v>2</v>
      </c>
      <c r="C761" s="111">
        <v>3</v>
      </c>
      <c r="D761" s="111">
        <v>4</v>
      </c>
      <c r="E761" s="111">
        <v>5</v>
      </c>
      <c r="F761" s="111">
        <v>6</v>
      </c>
      <c r="G761" s="136"/>
    </row>
    <row r="762" spans="1:7" ht="28.5">
      <c r="A762" s="112">
        <v>1</v>
      </c>
      <c r="B762" s="113" t="s">
        <v>86</v>
      </c>
      <c r="C762" s="114">
        <f>C753/2</f>
        <v>142</v>
      </c>
      <c r="D762" s="114"/>
      <c r="E762" s="116">
        <v>0.95</v>
      </c>
      <c r="F762" s="115">
        <f>E762/C762</f>
        <v>0.006690140845070422</v>
      </c>
      <c r="G762" s="137"/>
    </row>
    <row r="763" spans="1:7" ht="89.25" customHeight="1">
      <c r="A763" s="112">
        <v>2</v>
      </c>
      <c r="B763" s="113" t="s">
        <v>87</v>
      </c>
      <c r="C763" s="114">
        <f>C762</f>
        <v>142</v>
      </c>
      <c r="D763" s="114">
        <v>281.37</v>
      </c>
      <c r="E763" s="116">
        <v>374.33</v>
      </c>
      <c r="F763" s="115">
        <f>E763/C763</f>
        <v>2.6361267605633802</v>
      </c>
      <c r="G763" s="138"/>
    </row>
    <row r="764" spans="1:7" ht="15">
      <c r="A764" s="419" t="s">
        <v>10</v>
      </c>
      <c r="B764" s="419"/>
      <c r="C764" s="117">
        <f>SUM(C762:C763)</f>
        <v>284</v>
      </c>
      <c r="D764" s="118">
        <f>SUM(D762:D763)</f>
        <v>281.37</v>
      </c>
      <c r="E764" s="118">
        <f>SUM(E762:E763)</f>
        <v>375.28</v>
      </c>
      <c r="F764" s="115">
        <f>E764/C764</f>
        <v>1.3214084507042252</v>
      </c>
      <c r="G764" s="139"/>
    </row>
    <row r="765" spans="1:7" s="132" customFormat="1" ht="22.5" customHeight="1">
      <c r="A765" s="420"/>
      <c r="B765" s="420"/>
      <c r="C765" s="420"/>
      <c r="D765" s="420"/>
      <c r="E765" s="420"/>
      <c r="F765" s="420"/>
      <c r="G765" s="420"/>
    </row>
    <row r="766" spans="1:7" ht="14.25">
      <c r="A766" s="121" t="s">
        <v>88</v>
      </c>
      <c r="B766" s="26"/>
      <c r="C766" s="26"/>
      <c r="D766" s="119"/>
      <c r="E766" s="26"/>
      <c r="F766" s="26"/>
      <c r="G766" s="120"/>
    </row>
    <row r="767" spans="1:7" ht="14.25">
      <c r="A767" s="121"/>
      <c r="B767" s="26"/>
      <c r="C767" s="26"/>
      <c r="D767" s="119"/>
      <c r="E767" s="26"/>
      <c r="F767" s="26"/>
      <c r="G767" s="120"/>
    </row>
    <row r="768" ht="14.25">
      <c r="A768" s="9" t="s">
        <v>89</v>
      </c>
    </row>
    <row r="769" spans="1:6" ht="30" customHeight="1">
      <c r="A769" s="18" t="s">
        <v>20</v>
      </c>
      <c r="B769" s="88" t="s">
        <v>83</v>
      </c>
      <c r="C769" s="52" t="s">
        <v>34</v>
      </c>
      <c r="D769" s="52" t="s">
        <v>35</v>
      </c>
      <c r="E769" s="52" t="s">
        <v>6</v>
      </c>
      <c r="F769" s="52" t="s">
        <v>28</v>
      </c>
    </row>
    <row r="770" spans="1:7" ht="13.5" customHeight="1">
      <c r="A770" s="195">
        <v>1</v>
      </c>
      <c r="B770" s="195">
        <v>2</v>
      </c>
      <c r="C770" s="195">
        <v>3</v>
      </c>
      <c r="D770" s="195">
        <v>4</v>
      </c>
      <c r="E770" s="195" t="s">
        <v>36</v>
      </c>
      <c r="F770" s="195">
        <v>6</v>
      </c>
      <c r="G770" s="197"/>
    </row>
    <row r="771" spans="1:7" ht="27" customHeight="1">
      <c r="A771" s="198">
        <v>1</v>
      </c>
      <c r="B771" s="199" t="s">
        <v>160</v>
      </c>
      <c r="C771" s="200">
        <v>341.61</v>
      </c>
      <c r="D771" s="200">
        <v>341.61</v>
      </c>
      <c r="E771" s="200">
        <f>C771-D771</f>
        <v>0</v>
      </c>
      <c r="F771" s="209">
        <v>0</v>
      </c>
      <c r="G771" s="197"/>
    </row>
    <row r="772" spans="1:7" ht="42.75">
      <c r="A772" s="198">
        <v>2</v>
      </c>
      <c r="B772" s="199" t="s">
        <v>199</v>
      </c>
      <c r="C772" s="200">
        <v>1.8</v>
      </c>
      <c r="D772" s="200">
        <v>1.8</v>
      </c>
      <c r="E772" s="200">
        <f>C772-D772</f>
        <v>0</v>
      </c>
      <c r="F772" s="205">
        <f>E772/C772</f>
        <v>0</v>
      </c>
      <c r="G772" s="197"/>
    </row>
    <row r="773" spans="1:7" ht="28.5">
      <c r="A773" s="198">
        <v>3</v>
      </c>
      <c r="B773" s="199" t="s">
        <v>203</v>
      </c>
      <c r="C773" s="200">
        <v>306.19</v>
      </c>
      <c r="D773" s="200">
        <v>306.19</v>
      </c>
      <c r="E773" s="200">
        <f>C773-D773</f>
        <v>0</v>
      </c>
      <c r="F773" s="205">
        <f>E773/C773</f>
        <v>0</v>
      </c>
      <c r="G773" s="197"/>
    </row>
    <row r="774" spans="1:7" ht="15.75" customHeight="1">
      <c r="A774" s="198">
        <v>4</v>
      </c>
      <c r="B774" s="207" t="s">
        <v>82</v>
      </c>
      <c r="C774" s="210">
        <f>SUM(C772:C773)</f>
        <v>307.99</v>
      </c>
      <c r="D774" s="210">
        <f>SUM(D772:D773)</f>
        <v>307.99</v>
      </c>
      <c r="E774" s="200">
        <f>C774-D774</f>
        <v>0</v>
      </c>
      <c r="F774" s="211">
        <f>E774/C774</f>
        <v>0</v>
      </c>
      <c r="G774" s="197"/>
    </row>
    <row r="775" spans="1:6" ht="15.75" customHeight="1">
      <c r="A775" s="32"/>
      <c r="B775" s="121"/>
      <c r="C775" s="85"/>
      <c r="D775" s="85"/>
      <c r="E775" s="65"/>
      <c r="F775" s="38"/>
    </row>
    <row r="776" s="109" customFormat="1" ht="14.25">
      <c r="A776" s="9" t="s">
        <v>207</v>
      </c>
    </row>
    <row r="777" spans="6:8" ht="14.25">
      <c r="F777" s="110"/>
      <c r="G777" s="67" t="s">
        <v>123</v>
      </c>
      <c r="H777" s="187"/>
    </row>
    <row r="778" spans="1:8" ht="57">
      <c r="A778" s="88" t="s">
        <v>140</v>
      </c>
      <c r="B778" s="88" t="s">
        <v>90</v>
      </c>
      <c r="C778" s="88" t="s">
        <v>91</v>
      </c>
      <c r="D778" s="88" t="s">
        <v>92</v>
      </c>
      <c r="E778" s="88" t="s">
        <v>93</v>
      </c>
      <c r="F778" s="88" t="s">
        <v>6</v>
      </c>
      <c r="G778" s="88" t="s">
        <v>85</v>
      </c>
      <c r="H778" s="88" t="s">
        <v>94</v>
      </c>
    </row>
    <row r="779" spans="1:8" ht="14.25">
      <c r="A779" s="123">
        <v>1</v>
      </c>
      <c r="B779" s="123">
        <v>2</v>
      </c>
      <c r="C779" s="123">
        <v>3</v>
      </c>
      <c r="D779" s="123">
        <v>4</v>
      </c>
      <c r="E779" s="123">
        <v>5</v>
      </c>
      <c r="F779" s="123" t="s">
        <v>95</v>
      </c>
      <c r="G779" s="123">
        <v>7</v>
      </c>
      <c r="H779" s="124" t="s">
        <v>96</v>
      </c>
    </row>
    <row r="780" spans="1:8" ht="18" customHeight="1">
      <c r="A780" s="125">
        <f>C771</f>
        <v>341.61</v>
      </c>
      <c r="B780" s="125">
        <f>D774</f>
        <v>307.99</v>
      </c>
      <c r="C780" s="126">
        <f>C323</f>
        <v>41064.23000000001</v>
      </c>
      <c r="D780" s="126">
        <f>(C780*750)/100000</f>
        <v>307.9817250000001</v>
      </c>
      <c r="E780" s="140">
        <v>307.99</v>
      </c>
      <c r="F780" s="126">
        <f>D780-E780</f>
        <v>-0.008274999999912325</v>
      </c>
      <c r="G780" s="115">
        <f>E780/A780</f>
        <v>0.9015836772928193</v>
      </c>
      <c r="H780" s="126">
        <f>B780-E780</f>
        <v>0</v>
      </c>
    </row>
    <row r="781" spans="1:8" ht="21" customHeight="1">
      <c r="A781" s="141"/>
      <c r="B781" s="141"/>
      <c r="C781" s="142"/>
      <c r="D781" s="142"/>
      <c r="E781" s="143"/>
      <c r="F781" s="142"/>
      <c r="G781" s="144"/>
      <c r="H781" s="142"/>
    </row>
    <row r="782" s="360" customFormat="1" ht="15.75">
      <c r="A782" s="359" t="s">
        <v>208</v>
      </c>
    </row>
    <row r="783" s="360" customFormat="1" ht="6" customHeight="1">
      <c r="A783" s="359"/>
    </row>
    <row r="784" s="360" customFormat="1" ht="15.75">
      <c r="A784" s="361" t="s">
        <v>111</v>
      </c>
    </row>
    <row r="785" s="360" customFormat="1" ht="5.25" customHeight="1">
      <c r="A785" s="359"/>
    </row>
    <row r="786" spans="1:7" s="360" customFormat="1" ht="15.75">
      <c r="A786" s="362" t="s">
        <v>138</v>
      </c>
      <c r="B786" s="363"/>
      <c r="C786" s="363"/>
      <c r="D786" s="363"/>
      <c r="E786" s="363"/>
      <c r="F786" s="363"/>
      <c r="G786" s="364"/>
    </row>
    <row r="787" spans="1:7" s="360" customFormat="1" ht="15">
      <c r="A787" s="457" t="s">
        <v>239</v>
      </c>
      <c r="B787" s="458"/>
      <c r="C787" s="458"/>
      <c r="D787" s="458"/>
      <c r="E787" s="459"/>
      <c r="F787" s="364"/>
      <c r="G787" s="364"/>
    </row>
    <row r="788" spans="1:7" s="360" customFormat="1" ht="30">
      <c r="A788" s="365" t="s">
        <v>129</v>
      </c>
      <c r="B788" s="365" t="s">
        <v>130</v>
      </c>
      <c r="C788" s="365" t="s">
        <v>131</v>
      </c>
      <c r="D788" s="365" t="s">
        <v>132</v>
      </c>
      <c r="E788" s="365" t="s">
        <v>133</v>
      </c>
      <c r="F788" s="364"/>
      <c r="G788" s="366" t="s">
        <v>12</v>
      </c>
    </row>
    <row r="789" spans="1:7" s="360" customFormat="1" ht="15">
      <c r="A789" s="460" t="s">
        <v>134</v>
      </c>
      <c r="B789" s="296" t="s">
        <v>215</v>
      </c>
      <c r="C789" s="367" t="s">
        <v>276</v>
      </c>
      <c r="D789" s="368">
        <v>4571</v>
      </c>
      <c r="E789" s="369">
        <v>2742.6</v>
      </c>
      <c r="F789" s="364"/>
      <c r="G789" s="370"/>
    </row>
    <row r="790" spans="1:7" s="360" customFormat="1" ht="15">
      <c r="A790" s="461"/>
      <c r="B790" s="296" t="s">
        <v>216</v>
      </c>
      <c r="C790" s="367" t="s">
        <v>277</v>
      </c>
      <c r="D790" s="368">
        <v>1052</v>
      </c>
      <c r="E790" s="369">
        <v>631.2</v>
      </c>
      <c r="F790" s="364"/>
      <c r="G790" s="370"/>
    </row>
    <row r="791" spans="1:7" s="360" customFormat="1" ht="15">
      <c r="A791" s="461"/>
      <c r="B791" s="296" t="s">
        <v>217</v>
      </c>
      <c r="C791" s="367" t="s">
        <v>278</v>
      </c>
      <c r="D791" s="368">
        <v>12822</v>
      </c>
      <c r="E791" s="369">
        <v>7693.2</v>
      </c>
      <c r="F791" s="364"/>
      <c r="G791" s="370"/>
    </row>
    <row r="792" spans="1:7" s="360" customFormat="1" ht="15">
      <c r="A792" s="461"/>
      <c r="B792" s="296" t="s">
        <v>218</v>
      </c>
      <c r="C792" s="367" t="s">
        <v>279</v>
      </c>
      <c r="D792" s="368">
        <v>524</v>
      </c>
      <c r="E792" s="369">
        <v>592</v>
      </c>
      <c r="F792" s="364"/>
      <c r="G792" s="370"/>
    </row>
    <row r="793" spans="1:7" s="360" customFormat="1" ht="15">
      <c r="A793" s="461"/>
      <c r="B793" s="296" t="s">
        <v>219</v>
      </c>
      <c r="C793" s="296"/>
      <c r="D793" s="371"/>
      <c r="E793" s="372"/>
      <c r="F793" s="364"/>
      <c r="G793" s="370"/>
    </row>
    <row r="794" spans="1:7" s="360" customFormat="1" ht="15.75">
      <c r="A794" s="462"/>
      <c r="B794" s="373" t="s">
        <v>135</v>
      </c>
      <c r="C794" s="374"/>
      <c r="D794" s="374">
        <f>SUM(D789:D793)</f>
        <v>18969</v>
      </c>
      <c r="E794" s="374">
        <f>SUM(E789:E793)</f>
        <v>11659</v>
      </c>
      <c r="F794" s="364"/>
      <c r="G794" s="364"/>
    </row>
    <row r="795" spans="1:7" s="360" customFormat="1" ht="15.75">
      <c r="A795" s="375"/>
      <c r="B795" s="376"/>
      <c r="C795" s="364"/>
      <c r="D795" s="377"/>
      <c r="E795" s="377"/>
      <c r="F795" s="364"/>
      <c r="G795" s="364"/>
    </row>
    <row r="796" spans="1:7" s="360" customFormat="1" ht="15.75">
      <c r="A796" s="378" t="s">
        <v>139</v>
      </c>
      <c r="B796" s="364"/>
      <c r="C796" s="364"/>
      <c r="D796" s="364"/>
      <c r="E796" s="364"/>
      <c r="F796" s="364"/>
      <c r="G796" s="364"/>
    </row>
    <row r="797" spans="1:7" s="360" customFormat="1" ht="15">
      <c r="A797" s="463" t="s">
        <v>100</v>
      </c>
      <c r="B797" s="465" t="s">
        <v>101</v>
      </c>
      <c r="C797" s="466"/>
      <c r="D797" s="467" t="s">
        <v>102</v>
      </c>
      <c r="E797" s="467"/>
      <c r="F797" s="467" t="s">
        <v>103</v>
      </c>
      <c r="G797" s="467"/>
    </row>
    <row r="798" spans="1:7" s="360" customFormat="1" ht="15">
      <c r="A798" s="464"/>
      <c r="B798" s="379" t="s">
        <v>104</v>
      </c>
      <c r="C798" s="380" t="s">
        <v>105</v>
      </c>
      <c r="D798" s="381" t="s">
        <v>104</v>
      </c>
      <c r="E798" s="381" t="s">
        <v>105</v>
      </c>
      <c r="F798" s="381" t="s">
        <v>104</v>
      </c>
      <c r="G798" s="381" t="s">
        <v>105</v>
      </c>
    </row>
    <row r="799" spans="1:7" s="360" customFormat="1" ht="15.75">
      <c r="A799" s="382" t="s">
        <v>248</v>
      </c>
      <c r="B799" s="383">
        <v>18969</v>
      </c>
      <c r="C799" s="384">
        <f>E794</f>
        <v>11659</v>
      </c>
      <c r="D799" s="383">
        <v>18969</v>
      </c>
      <c r="E799" s="384">
        <f>C799</f>
        <v>11659</v>
      </c>
      <c r="F799" s="385">
        <v>0</v>
      </c>
      <c r="G799" s="385">
        <v>0</v>
      </c>
    </row>
    <row r="800" spans="1:7" s="360" customFormat="1" ht="15">
      <c r="A800" s="386"/>
      <c r="B800" s="364"/>
      <c r="C800" s="364"/>
      <c r="D800" s="364"/>
      <c r="E800" s="364"/>
      <c r="F800" s="364"/>
      <c r="G800" s="364"/>
    </row>
    <row r="801" spans="1:7" s="360" customFormat="1" ht="15.75">
      <c r="A801" s="378" t="s">
        <v>282</v>
      </c>
      <c r="B801" s="364"/>
      <c r="C801" s="364"/>
      <c r="D801" s="364"/>
      <c r="E801" s="364"/>
      <c r="F801" s="364"/>
      <c r="G801" s="364"/>
    </row>
    <row r="802" spans="1:7" s="360" customFormat="1" ht="35.25" customHeight="1">
      <c r="A802" s="456" t="s">
        <v>211</v>
      </c>
      <c r="B802" s="456"/>
      <c r="C802" s="456" t="s">
        <v>281</v>
      </c>
      <c r="D802" s="456"/>
      <c r="E802" s="456" t="s">
        <v>106</v>
      </c>
      <c r="F802" s="456"/>
      <c r="G802" s="364"/>
    </row>
    <row r="803" spans="1:7" s="360" customFormat="1" ht="30">
      <c r="A803" s="365" t="s">
        <v>104</v>
      </c>
      <c r="B803" s="365" t="s">
        <v>107</v>
      </c>
      <c r="C803" s="365" t="s">
        <v>104</v>
      </c>
      <c r="D803" s="365" t="s">
        <v>107</v>
      </c>
      <c r="E803" s="365" t="s">
        <v>104</v>
      </c>
      <c r="F803" s="365" t="s">
        <v>108</v>
      </c>
      <c r="G803" s="364"/>
    </row>
    <row r="804" spans="1:7" s="360" customFormat="1" ht="15">
      <c r="A804" s="387">
        <v>1</v>
      </c>
      <c r="B804" s="387">
        <v>2</v>
      </c>
      <c r="C804" s="387">
        <v>3</v>
      </c>
      <c r="D804" s="387">
        <v>4</v>
      </c>
      <c r="E804" s="387">
        <v>5</v>
      </c>
      <c r="F804" s="387">
        <v>6</v>
      </c>
      <c r="G804" s="388"/>
    </row>
    <row r="805" spans="1:7" s="360" customFormat="1" ht="15">
      <c r="A805" s="383">
        <v>18969</v>
      </c>
      <c r="B805" s="384">
        <f>E794</f>
        <v>11659</v>
      </c>
      <c r="C805" s="371">
        <v>18969</v>
      </c>
      <c r="D805" s="389">
        <v>11658.999999999998</v>
      </c>
      <c r="E805" s="390">
        <f>C805/A805</f>
        <v>1</v>
      </c>
      <c r="F805" s="390">
        <f>D805/B805</f>
        <v>0.9999999999999999</v>
      </c>
      <c r="G805" s="364"/>
    </row>
    <row r="806" spans="1:7" s="360" customFormat="1" ht="15.75">
      <c r="A806" s="391"/>
      <c r="B806" s="392"/>
      <c r="C806" s="393"/>
      <c r="D806" s="393"/>
      <c r="E806" s="394"/>
      <c r="F806" s="395"/>
      <c r="G806" s="396" t="s">
        <v>12</v>
      </c>
    </row>
    <row r="807" spans="1:7" s="360" customFormat="1" ht="15.75">
      <c r="A807" s="397" t="s">
        <v>109</v>
      </c>
      <c r="B807" s="364"/>
      <c r="C807" s="364"/>
      <c r="D807" s="364"/>
      <c r="E807" s="364"/>
      <c r="F807" s="364"/>
      <c r="G807" s="364"/>
    </row>
    <row r="808" spans="1:7" s="360" customFormat="1" ht="9" customHeight="1">
      <c r="A808" s="378"/>
      <c r="B808" s="364"/>
      <c r="C808" s="364"/>
      <c r="D808" s="364"/>
      <c r="E808" s="364"/>
      <c r="F808" s="364"/>
      <c r="G808" s="364"/>
    </row>
    <row r="809" spans="1:7" s="360" customFormat="1" ht="15.75">
      <c r="A809" s="362" t="s">
        <v>241</v>
      </c>
      <c r="B809" s="364"/>
      <c r="C809" s="364"/>
      <c r="D809" s="364"/>
      <c r="E809" s="364"/>
      <c r="F809" s="364"/>
      <c r="G809" s="364"/>
    </row>
    <row r="810" spans="1:7" s="360" customFormat="1" ht="11.25" customHeight="1">
      <c r="A810" s="398"/>
      <c r="B810" s="399"/>
      <c r="C810" s="363"/>
      <c r="D810" s="363"/>
      <c r="E810" s="363"/>
      <c r="F810" s="363"/>
      <c r="G810" s="364"/>
    </row>
    <row r="811" spans="1:7" s="360" customFormat="1" ht="15">
      <c r="A811" s="457" t="s">
        <v>242</v>
      </c>
      <c r="B811" s="458"/>
      <c r="C811" s="458"/>
      <c r="D811" s="458"/>
      <c r="E811" s="459"/>
      <c r="F811" s="364"/>
      <c r="G811" s="364"/>
    </row>
    <row r="812" spans="1:7" s="360" customFormat="1" ht="30">
      <c r="A812" s="365" t="s">
        <v>129</v>
      </c>
      <c r="B812" s="365" t="s">
        <v>130</v>
      </c>
      <c r="C812" s="365" t="s">
        <v>131</v>
      </c>
      <c r="D812" s="365" t="s">
        <v>132</v>
      </c>
      <c r="E812" s="365" t="s">
        <v>133</v>
      </c>
      <c r="F812" s="364"/>
      <c r="G812" s="366"/>
    </row>
    <row r="813" spans="1:7" s="360" customFormat="1" ht="15">
      <c r="A813" s="468" t="s">
        <v>134</v>
      </c>
      <c r="B813" s="400" t="s">
        <v>243</v>
      </c>
      <c r="C813" s="367"/>
      <c r="D813" s="372">
        <v>9265</v>
      </c>
      <c r="E813" s="401">
        <v>463.25</v>
      </c>
      <c r="F813" s="364"/>
      <c r="G813" s="402"/>
    </row>
    <row r="814" spans="1:7" s="360" customFormat="1" ht="15">
      <c r="A814" s="469"/>
      <c r="B814" s="400" t="s">
        <v>216</v>
      </c>
      <c r="C814" s="367"/>
      <c r="D814" s="371">
        <v>1052</v>
      </c>
      <c r="E814" s="403">
        <v>52.6</v>
      </c>
      <c r="F814" s="364"/>
      <c r="G814" s="402"/>
    </row>
    <row r="815" spans="1:7" s="360" customFormat="1" ht="15">
      <c r="A815" s="469"/>
      <c r="B815" s="400" t="s">
        <v>216</v>
      </c>
      <c r="C815" s="367"/>
      <c r="E815" s="404"/>
      <c r="F815" s="364"/>
      <c r="G815" s="402"/>
    </row>
    <row r="816" spans="1:7" s="360" customFormat="1" ht="18" customHeight="1">
      <c r="A816" s="469"/>
      <c r="B816" s="400" t="s">
        <v>218</v>
      </c>
      <c r="C816" s="367"/>
      <c r="D816" s="405">
        <v>8652</v>
      </c>
      <c r="E816" s="401">
        <v>432.6</v>
      </c>
      <c r="F816" s="364"/>
      <c r="G816" s="402"/>
    </row>
    <row r="817" spans="1:7" s="360" customFormat="1" ht="19.5" customHeight="1">
      <c r="A817" s="469"/>
      <c r="B817" s="406" t="s">
        <v>10</v>
      </c>
      <c r="C817" s="367"/>
      <c r="D817" s="407">
        <f>SUM(D813:D816)</f>
        <v>18969</v>
      </c>
      <c r="E817" s="407">
        <f>SUM(E813:E816)</f>
        <v>948.45</v>
      </c>
      <c r="F817" s="364"/>
      <c r="G817" s="364"/>
    </row>
    <row r="818" spans="1:7" s="360" customFormat="1" ht="34.5" customHeight="1">
      <c r="A818" s="470"/>
      <c r="B818" s="408" t="s">
        <v>280</v>
      </c>
      <c r="C818" s="367"/>
      <c r="D818" s="371">
        <v>10317</v>
      </c>
      <c r="E818" s="371">
        <v>515.85</v>
      </c>
      <c r="F818" s="364"/>
      <c r="G818" s="364"/>
    </row>
    <row r="819" spans="1:7" s="360" customFormat="1" ht="15.75">
      <c r="A819" s="471" t="s">
        <v>10</v>
      </c>
      <c r="B819" s="471"/>
      <c r="C819" s="374"/>
      <c r="D819" s="374">
        <f>D818+D817</f>
        <v>29286</v>
      </c>
      <c r="E819" s="374">
        <f>E818+E817</f>
        <v>1464.3000000000002</v>
      </c>
      <c r="F819" s="364"/>
      <c r="G819" s="364"/>
    </row>
    <row r="820" spans="1:7" s="360" customFormat="1" ht="15.75">
      <c r="A820" s="409"/>
      <c r="B820" s="410"/>
      <c r="C820" s="377"/>
      <c r="D820" s="377"/>
      <c r="E820" s="377"/>
      <c r="F820" s="364"/>
      <c r="G820" s="364"/>
    </row>
    <row r="821" spans="1:7" s="360" customFormat="1" ht="15.75">
      <c r="A821" s="378" t="s">
        <v>246</v>
      </c>
      <c r="B821" s="364"/>
      <c r="C821" s="364"/>
      <c r="D821" s="364"/>
      <c r="E821" s="364"/>
      <c r="F821" s="364"/>
      <c r="G821" s="364"/>
    </row>
    <row r="822" spans="1:7" s="360" customFormat="1" ht="15">
      <c r="A822" s="463" t="s">
        <v>100</v>
      </c>
      <c r="B822" s="465" t="s">
        <v>101</v>
      </c>
      <c r="C822" s="466"/>
      <c r="D822" s="467" t="s">
        <v>102</v>
      </c>
      <c r="E822" s="467"/>
      <c r="F822" s="467" t="s">
        <v>103</v>
      </c>
      <c r="G822" s="467"/>
    </row>
    <row r="823" spans="1:7" s="360" customFormat="1" ht="15">
      <c r="A823" s="464"/>
      <c r="B823" s="379" t="s">
        <v>104</v>
      </c>
      <c r="C823" s="380" t="s">
        <v>105</v>
      </c>
      <c r="D823" s="381" t="s">
        <v>104</v>
      </c>
      <c r="E823" s="381" t="s">
        <v>105</v>
      </c>
      <c r="F823" s="381" t="s">
        <v>104</v>
      </c>
      <c r="G823" s="381" t="s">
        <v>105</v>
      </c>
    </row>
    <row r="824" spans="1:7" s="360" customFormat="1" ht="15.75">
      <c r="A824" s="411" t="s">
        <v>248</v>
      </c>
      <c r="B824" s="412">
        <f>D819</f>
        <v>29286</v>
      </c>
      <c r="C824" s="413">
        <f>E819</f>
        <v>1464.3000000000002</v>
      </c>
      <c r="D824" s="412">
        <v>29286</v>
      </c>
      <c r="E824" s="413">
        <v>1464.2999999999997</v>
      </c>
      <c r="F824" s="385">
        <v>0</v>
      </c>
      <c r="G824" s="385">
        <v>0</v>
      </c>
    </row>
    <row r="825" spans="1:7" s="360" customFormat="1" ht="6.75" customHeight="1">
      <c r="A825" s="386"/>
      <c r="B825" s="364"/>
      <c r="C825" s="364"/>
      <c r="D825" s="364"/>
      <c r="E825" s="364"/>
      <c r="F825" s="364"/>
      <c r="G825" s="364"/>
    </row>
    <row r="826" spans="1:7" s="360" customFormat="1" ht="15.75">
      <c r="A826" s="378" t="s">
        <v>285</v>
      </c>
      <c r="B826" s="364"/>
      <c r="C826" s="364"/>
      <c r="D826" s="364"/>
      <c r="E826" s="364"/>
      <c r="F826" s="364"/>
      <c r="G826" s="364"/>
    </row>
    <row r="827" spans="1:7" s="360" customFormat="1" ht="32.25" customHeight="1">
      <c r="A827" s="456" t="s">
        <v>284</v>
      </c>
      <c r="B827" s="456"/>
      <c r="C827" s="456" t="s">
        <v>283</v>
      </c>
      <c r="D827" s="456"/>
      <c r="E827" s="456" t="s">
        <v>106</v>
      </c>
      <c r="F827" s="456"/>
      <c r="G827" s="364"/>
    </row>
    <row r="828" spans="1:7" s="360" customFormat="1" ht="15">
      <c r="A828" s="365" t="s">
        <v>104</v>
      </c>
      <c r="B828" s="365" t="s">
        <v>107</v>
      </c>
      <c r="C828" s="365" t="s">
        <v>104</v>
      </c>
      <c r="D828" s="365" t="s">
        <v>107</v>
      </c>
      <c r="E828" s="365" t="s">
        <v>104</v>
      </c>
      <c r="F828" s="365" t="s">
        <v>108</v>
      </c>
      <c r="G828" s="364"/>
    </row>
    <row r="829" spans="1:7" s="360" customFormat="1" ht="15">
      <c r="A829" s="387">
        <v>1</v>
      </c>
      <c r="B829" s="387">
        <v>2</v>
      </c>
      <c r="C829" s="387">
        <v>3</v>
      </c>
      <c r="D829" s="387">
        <v>4</v>
      </c>
      <c r="E829" s="387">
        <v>5</v>
      </c>
      <c r="F829" s="387">
        <v>6</v>
      </c>
      <c r="G829" s="388"/>
    </row>
    <row r="830" spans="1:7" s="360" customFormat="1" ht="15">
      <c r="A830" s="412">
        <f>B824</f>
        <v>29286</v>
      </c>
      <c r="B830" s="413">
        <f>C824</f>
        <v>1464.3000000000002</v>
      </c>
      <c r="C830" s="412">
        <v>29286</v>
      </c>
      <c r="D830" s="413">
        <v>1464.2999999999997</v>
      </c>
      <c r="E830" s="414">
        <f>C830/A830</f>
        <v>1</v>
      </c>
      <c r="F830" s="414">
        <f>D830/B830</f>
        <v>0.9999999999999997</v>
      </c>
      <c r="G830" s="415" t="s">
        <v>12</v>
      </c>
    </row>
  </sheetData>
  <sheetProtection/>
  <mergeCells count="39">
    <mergeCell ref="F822:G822"/>
    <mergeCell ref="A827:B827"/>
    <mergeCell ref="C827:D827"/>
    <mergeCell ref="E827:F827"/>
    <mergeCell ref="A811:E811"/>
    <mergeCell ref="A813:A818"/>
    <mergeCell ref="A819:B819"/>
    <mergeCell ref="A822:A823"/>
    <mergeCell ref="B822:C822"/>
    <mergeCell ref="D822:E822"/>
    <mergeCell ref="A787:E787"/>
    <mergeCell ref="A789:A794"/>
    <mergeCell ref="A797:A798"/>
    <mergeCell ref="B797:C797"/>
    <mergeCell ref="D797:E797"/>
    <mergeCell ref="F797:G797"/>
    <mergeCell ref="A1:H1"/>
    <mergeCell ref="A2:H2"/>
    <mergeCell ref="A3:H3"/>
    <mergeCell ref="A5:H5"/>
    <mergeCell ref="A7:H7"/>
    <mergeCell ref="A9:H9"/>
    <mergeCell ref="A200:F200"/>
    <mergeCell ref="A13:B13"/>
    <mergeCell ref="A21:D21"/>
    <mergeCell ref="A26:D26"/>
    <mergeCell ref="A27:D27"/>
    <mergeCell ref="A34:C34"/>
    <mergeCell ref="A35:G35"/>
    <mergeCell ref="A764:B764"/>
    <mergeCell ref="A765:G765"/>
    <mergeCell ref="A802:B802"/>
    <mergeCell ref="C802:D802"/>
    <mergeCell ref="E802:F802"/>
    <mergeCell ref="A62:H62"/>
    <mergeCell ref="A90:H90"/>
    <mergeCell ref="A118:G118"/>
    <mergeCell ref="A145:F145"/>
    <mergeCell ref="A173:G173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88" max="7" man="1"/>
    <brk id="171" max="7" man="1"/>
    <brk id="253" max="7" man="1"/>
    <brk id="353" max="7" man="1"/>
    <brk id="452" max="7" man="1"/>
    <brk id="544" max="7" man="1"/>
    <brk id="632" max="7" man="1"/>
    <brk id="691" max="7" man="1"/>
    <brk id="764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6"/>
  <sheetViews>
    <sheetView view="pageBreakPreview" zoomScaleNormal="106" zoomScaleSheetLayoutView="100" zoomScalePageLayoutView="0" workbookViewId="0" topLeftCell="A88">
      <selection activeCell="G17" sqref="G17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7" t="s">
        <v>0</v>
      </c>
      <c r="B1" s="428"/>
      <c r="C1" s="428"/>
      <c r="D1" s="428"/>
      <c r="E1" s="428"/>
      <c r="F1" s="428"/>
      <c r="G1" s="428"/>
      <c r="H1" s="429"/>
    </row>
    <row r="2" spans="1:8" ht="14.25">
      <c r="A2" s="430" t="s">
        <v>1</v>
      </c>
      <c r="B2" s="431"/>
      <c r="C2" s="431"/>
      <c r="D2" s="431"/>
      <c r="E2" s="431"/>
      <c r="F2" s="431"/>
      <c r="G2" s="431"/>
      <c r="H2" s="432"/>
    </row>
    <row r="3" spans="1:8" ht="14.25">
      <c r="A3" s="430" t="s">
        <v>144</v>
      </c>
      <c r="B3" s="431"/>
      <c r="C3" s="431"/>
      <c r="D3" s="431"/>
      <c r="E3" s="431"/>
      <c r="F3" s="431"/>
      <c r="G3" s="431"/>
      <c r="H3" s="43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33" t="s">
        <v>223</v>
      </c>
      <c r="B5" s="434"/>
      <c r="C5" s="434"/>
      <c r="D5" s="434"/>
      <c r="E5" s="434"/>
      <c r="F5" s="434"/>
      <c r="G5" s="434"/>
      <c r="H5" s="43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36" t="s">
        <v>2</v>
      </c>
      <c r="B7" s="436"/>
      <c r="C7" s="436"/>
      <c r="D7" s="436"/>
      <c r="E7" s="436"/>
      <c r="F7" s="436"/>
      <c r="G7" s="436"/>
      <c r="H7" s="436"/>
    </row>
    <row r="8" ht="4.5" customHeight="1"/>
    <row r="9" spans="1:8" ht="14.25">
      <c r="A9" s="436" t="s">
        <v>145</v>
      </c>
      <c r="B9" s="436"/>
      <c r="C9" s="436"/>
      <c r="D9" s="436"/>
      <c r="E9" s="436"/>
      <c r="F9" s="436"/>
      <c r="G9" s="436"/>
      <c r="H9" s="43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17" t="s">
        <v>168</v>
      </c>
      <c r="B27" s="417"/>
      <c r="C27" s="417"/>
      <c r="D27" s="417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18" t="s">
        <v>19</v>
      </c>
      <c r="B34" s="418"/>
      <c r="C34" s="418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71">C39-D39</f>
        <v>0</v>
      </c>
      <c r="F39" s="215" t="e">
        <f aca="true" t="shared" si="1" ref="F39:F71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2.75" customHeight="1">
      <c r="A68" s="195">
        <v>31</v>
      </c>
      <c r="B68" s="212"/>
      <c r="C68" s="195"/>
      <c r="D68" s="195"/>
      <c r="E68" s="195">
        <f t="shared" si="0"/>
        <v>0</v>
      </c>
      <c r="F68" s="215" t="e">
        <f t="shared" si="1"/>
        <v>#DIV/0!</v>
      </c>
      <c r="G68" s="31"/>
    </row>
    <row r="69" spans="1:7" ht="12.75" customHeight="1">
      <c r="A69" s="195">
        <v>32</v>
      </c>
      <c r="B69" s="212"/>
      <c r="C69" s="195"/>
      <c r="D69" s="195"/>
      <c r="E69" s="195">
        <f t="shared" si="0"/>
        <v>0</v>
      </c>
      <c r="F69" s="215" t="e">
        <f t="shared" si="1"/>
        <v>#DIV/0!</v>
      </c>
      <c r="G69" s="31"/>
    </row>
    <row r="70" spans="1:7" ht="12.75" customHeight="1">
      <c r="A70" s="195">
        <v>33</v>
      </c>
      <c r="B70" s="212"/>
      <c r="C70" s="195"/>
      <c r="D70" s="195"/>
      <c r="E70" s="195">
        <f t="shared" si="0"/>
        <v>0</v>
      </c>
      <c r="F70" s="215" t="e">
        <f t="shared" si="1"/>
        <v>#DIV/0!</v>
      </c>
      <c r="G70" s="31" t="s">
        <v>12</v>
      </c>
    </row>
    <row r="71" spans="1:7" ht="17.25" customHeight="1">
      <c r="A71" s="269"/>
      <c r="B71" s="270" t="s">
        <v>27</v>
      </c>
      <c r="C71" s="43">
        <f>SUM(C38:C70)</f>
        <v>0</v>
      </c>
      <c r="D71" s="43">
        <f>SUM(D38:D70)</f>
        <v>0</v>
      </c>
      <c r="E71" s="225">
        <f t="shared" si="0"/>
        <v>0</v>
      </c>
      <c r="F71" s="271" t="e">
        <f t="shared" si="1"/>
        <v>#DIV/0!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416" t="s">
        <v>148</v>
      </c>
      <c r="B73" s="416"/>
      <c r="C73" s="416"/>
      <c r="D73" s="416"/>
      <c r="E73" s="416"/>
      <c r="F73" s="416"/>
      <c r="G73" s="416"/>
      <c r="H73" s="416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9" t="s">
        <v>24</v>
      </c>
      <c r="F74" s="16" t="s">
        <v>25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1"/>
    </row>
    <row r="76" spans="1:7" ht="12.75" customHeight="1">
      <c r="A76" s="195">
        <v>1</v>
      </c>
      <c r="B76" s="272"/>
      <c r="C76" s="195"/>
      <c r="D76" s="195"/>
      <c r="E76" s="195">
        <f>C76-D76</f>
        <v>0</v>
      </c>
      <c r="F76" s="195">
        <v>0</v>
      </c>
      <c r="G76" s="31"/>
    </row>
    <row r="77" spans="1:7" ht="12.75" customHeight="1">
      <c r="A77" s="195">
        <v>2</v>
      </c>
      <c r="B77" s="272"/>
      <c r="C77" s="195"/>
      <c r="D77" s="195"/>
      <c r="E77" s="195">
        <f aca="true" t="shared" si="2" ref="E77:E109">C77-D77</f>
        <v>0</v>
      </c>
      <c r="F77" s="195">
        <v>0</v>
      </c>
      <c r="G77" s="31"/>
    </row>
    <row r="78" spans="1:7" ht="12.75" customHeight="1">
      <c r="A78" s="195">
        <v>3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4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5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6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7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8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9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10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11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7" ht="12.75" customHeight="1">
      <c r="A87" s="195">
        <v>12</v>
      </c>
      <c r="B87" s="272"/>
      <c r="C87" s="195"/>
      <c r="D87" s="195"/>
      <c r="E87" s="195">
        <f t="shared" si="2"/>
        <v>0</v>
      </c>
      <c r="F87" s="195">
        <v>0</v>
      </c>
      <c r="G87" s="31"/>
    </row>
    <row r="88" spans="1:7" ht="12.75" customHeight="1">
      <c r="A88" s="195">
        <v>13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14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8" ht="12.75" customHeight="1">
      <c r="A90" s="195">
        <v>15</v>
      </c>
      <c r="B90" s="272"/>
      <c r="C90" s="195"/>
      <c r="D90" s="195"/>
      <c r="E90" s="195">
        <f t="shared" si="2"/>
        <v>0</v>
      </c>
      <c r="F90" s="195">
        <v>0</v>
      </c>
      <c r="G90" s="31"/>
      <c r="H90" s="10" t="s">
        <v>12</v>
      </c>
    </row>
    <row r="91" spans="1:7" ht="12.75" customHeight="1">
      <c r="A91" s="195">
        <v>16</v>
      </c>
      <c r="B91" s="272"/>
      <c r="C91" s="195"/>
      <c r="D91" s="195"/>
      <c r="E91" s="195">
        <f t="shared" si="2"/>
        <v>0</v>
      </c>
      <c r="F91" s="195">
        <v>0</v>
      </c>
      <c r="G91" s="31"/>
    </row>
    <row r="92" spans="1:7" ht="12.75" customHeight="1">
      <c r="A92" s="195">
        <v>17</v>
      </c>
      <c r="B92" s="272"/>
      <c r="C92" s="195"/>
      <c r="D92" s="195"/>
      <c r="E92" s="195">
        <f t="shared" si="2"/>
        <v>0</v>
      </c>
      <c r="F92" s="195">
        <v>0</v>
      </c>
      <c r="G92" s="31"/>
    </row>
    <row r="93" spans="1:7" ht="12.75" customHeight="1">
      <c r="A93" s="195">
        <v>18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19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20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21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22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23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24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25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26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27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195">
        <v>28</v>
      </c>
      <c r="B103" s="272"/>
      <c r="C103" s="195"/>
      <c r="D103" s="195"/>
      <c r="E103" s="195">
        <f t="shared" si="2"/>
        <v>0</v>
      </c>
      <c r="F103" s="195"/>
      <c r="G103" s="31"/>
    </row>
    <row r="104" spans="1:7" ht="12.75" customHeight="1">
      <c r="A104" s="195">
        <v>29</v>
      </c>
      <c r="B104" s="272"/>
      <c r="C104" s="195"/>
      <c r="D104" s="195"/>
      <c r="E104" s="195">
        <f t="shared" si="2"/>
        <v>0</v>
      </c>
      <c r="F104" s="195"/>
      <c r="G104" s="31"/>
    </row>
    <row r="105" spans="1:7" ht="12.75" customHeight="1">
      <c r="A105" s="195">
        <v>30</v>
      </c>
      <c r="B105" s="272"/>
      <c r="C105" s="195"/>
      <c r="D105" s="195"/>
      <c r="E105" s="195">
        <f t="shared" si="2"/>
        <v>0</v>
      </c>
      <c r="F105" s="195"/>
      <c r="G105" s="31"/>
    </row>
    <row r="106" spans="1:7" ht="12.75" customHeight="1">
      <c r="A106" s="195">
        <v>31</v>
      </c>
      <c r="B106" s="272"/>
      <c r="C106" s="195"/>
      <c r="D106" s="195"/>
      <c r="E106" s="195">
        <f t="shared" si="2"/>
        <v>0</v>
      </c>
      <c r="F106" s="195"/>
      <c r="G106" s="31"/>
    </row>
    <row r="107" spans="1:7" ht="12.75" customHeight="1">
      <c r="A107" s="195">
        <v>32</v>
      </c>
      <c r="B107" s="272"/>
      <c r="C107" s="195"/>
      <c r="D107" s="195"/>
      <c r="E107" s="195">
        <f t="shared" si="2"/>
        <v>0</v>
      </c>
      <c r="F107" s="195"/>
      <c r="G107" s="31"/>
    </row>
    <row r="108" spans="1:7" ht="12.75" customHeight="1">
      <c r="A108" s="195">
        <v>33</v>
      </c>
      <c r="B108" s="272"/>
      <c r="C108" s="195"/>
      <c r="D108" s="195"/>
      <c r="E108" s="195">
        <f t="shared" si="2"/>
        <v>0</v>
      </c>
      <c r="F108" s="195">
        <v>0</v>
      </c>
      <c r="G108" s="31"/>
    </row>
    <row r="109" spans="1:7" ht="12.75" customHeight="1">
      <c r="A109" s="269"/>
      <c r="B109" s="270" t="s">
        <v>27</v>
      </c>
      <c r="C109" s="225"/>
      <c r="D109" s="225"/>
      <c r="E109" s="225">
        <f t="shared" si="2"/>
        <v>0</v>
      </c>
      <c r="F109" s="225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416" t="s">
        <v>149</v>
      </c>
      <c r="B112" s="416"/>
      <c r="C112" s="416"/>
      <c r="D112" s="416"/>
      <c r="E112" s="416"/>
      <c r="F112" s="416"/>
      <c r="G112" s="416"/>
      <c r="H112" s="416"/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9" t="s">
        <v>24</v>
      </c>
      <c r="F113" s="16" t="s">
        <v>25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1"/>
    </row>
    <row r="115" spans="1:7" ht="12.75" customHeight="1">
      <c r="A115" s="18">
        <v>1</v>
      </c>
      <c r="B115" s="212"/>
      <c r="C115" s="18"/>
      <c r="D115" s="18"/>
      <c r="E115" s="195">
        <f>C115-D115</f>
        <v>0</v>
      </c>
      <c r="F115" s="146" t="e">
        <f>E115/C115</f>
        <v>#DIV/0!</v>
      </c>
      <c r="G115" s="31"/>
    </row>
    <row r="116" spans="1:7" ht="12.75" customHeight="1">
      <c r="A116" s="18">
        <v>2</v>
      </c>
      <c r="B116" s="212"/>
      <c r="C116" s="18"/>
      <c r="D116" s="18"/>
      <c r="E116" s="195">
        <f aca="true" t="shared" si="3" ref="E116:E131">C116-D116</f>
        <v>0</v>
      </c>
      <c r="F116" s="146" t="e">
        <f aca="true" t="shared" si="4" ref="F116:F131">E116/C116</f>
        <v>#DIV/0!</v>
      </c>
      <c r="G116" s="31"/>
    </row>
    <row r="117" spans="1:7" ht="12.75" customHeight="1">
      <c r="A117" s="18">
        <v>3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4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5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6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7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8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9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10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11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12</v>
      </c>
      <c r="B126" s="212"/>
      <c r="C126" s="18"/>
      <c r="D126" s="18"/>
      <c r="E126" s="195">
        <f t="shared" si="3"/>
        <v>0</v>
      </c>
      <c r="F126" s="146" t="e">
        <f t="shared" si="4"/>
        <v>#DIV/0!</v>
      </c>
      <c r="G126" s="31"/>
    </row>
    <row r="127" spans="1:7" ht="12.75" customHeight="1">
      <c r="A127" s="18">
        <v>13</v>
      </c>
      <c r="B127" s="212"/>
      <c r="C127" s="18"/>
      <c r="D127" s="18"/>
      <c r="E127" s="195">
        <f t="shared" si="3"/>
        <v>0</v>
      </c>
      <c r="F127" s="146" t="e">
        <f t="shared" si="4"/>
        <v>#DIV/0!</v>
      </c>
      <c r="G127" s="31"/>
    </row>
    <row r="128" spans="1:7" ht="12.75" customHeight="1">
      <c r="A128" s="18">
        <v>14</v>
      </c>
      <c r="B128" s="212"/>
      <c r="C128" s="18"/>
      <c r="D128" s="18"/>
      <c r="E128" s="195">
        <f t="shared" si="3"/>
        <v>0</v>
      </c>
      <c r="F128" s="146" t="e">
        <f t="shared" si="4"/>
        <v>#DIV/0!</v>
      </c>
      <c r="G128" s="31"/>
    </row>
    <row r="129" spans="1:7" ht="12.75" customHeight="1">
      <c r="A129" s="18">
        <v>15</v>
      </c>
      <c r="B129" s="212"/>
      <c r="C129" s="18"/>
      <c r="D129" s="18"/>
      <c r="E129" s="195">
        <f t="shared" si="3"/>
        <v>0</v>
      </c>
      <c r="F129" s="146" t="e">
        <f t="shared" si="4"/>
        <v>#DIV/0!</v>
      </c>
      <c r="G129" s="31"/>
    </row>
    <row r="130" spans="1:7" ht="12.75" customHeight="1">
      <c r="A130" s="18">
        <v>16</v>
      </c>
      <c r="B130" s="212"/>
      <c r="C130" s="18"/>
      <c r="D130" s="18"/>
      <c r="E130" s="195">
        <f t="shared" si="3"/>
        <v>0</v>
      </c>
      <c r="F130" s="146" t="e">
        <f t="shared" si="4"/>
        <v>#DIV/0!</v>
      </c>
      <c r="G130" s="31"/>
    </row>
    <row r="131" spans="1:7" ht="12.75" customHeight="1">
      <c r="A131" s="18">
        <v>17</v>
      </c>
      <c r="B131" s="212"/>
      <c r="C131" s="18"/>
      <c r="D131" s="18"/>
      <c r="E131" s="195">
        <f t="shared" si="3"/>
        <v>0</v>
      </c>
      <c r="F131" s="146" t="e">
        <f t="shared" si="4"/>
        <v>#DIV/0!</v>
      </c>
      <c r="G131" s="31"/>
    </row>
    <row r="132" spans="1:7" ht="12.75" customHeight="1">
      <c r="A132" s="18">
        <v>18</v>
      </c>
      <c r="B132" s="212"/>
      <c r="C132" s="18"/>
      <c r="D132" s="18"/>
      <c r="E132" s="195">
        <f>C132-D132</f>
        <v>0</v>
      </c>
      <c r="F132" s="146" t="e">
        <f>E132/C132</f>
        <v>#DIV/0!</v>
      </c>
      <c r="G132" s="31"/>
    </row>
    <row r="133" spans="1:7" ht="12.75" customHeight="1">
      <c r="A133" s="18">
        <v>19</v>
      </c>
      <c r="B133" s="272"/>
      <c r="C133" s="195"/>
      <c r="D133" s="195"/>
      <c r="E133" s="195">
        <f aca="true" t="shared" si="5" ref="E133:E147">C133-D133</f>
        <v>0</v>
      </c>
      <c r="F133" s="215" t="e">
        <f aca="true" t="shared" si="6" ref="F133:F147">E133/C133</f>
        <v>#DIV/0!</v>
      </c>
      <c r="G133" s="31"/>
    </row>
    <row r="134" spans="1:8" ht="12.75" customHeight="1">
      <c r="A134" s="18">
        <v>20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  <c r="H134" s="10" t="s">
        <v>12</v>
      </c>
    </row>
    <row r="135" spans="1:8" ht="12.75" customHeight="1">
      <c r="A135" s="18">
        <v>21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  <c r="H135" s="10" t="s">
        <v>12</v>
      </c>
    </row>
    <row r="136" spans="1:7" ht="12.75" customHeight="1">
      <c r="A136" s="18">
        <v>22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23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24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2.75" customHeight="1">
      <c r="A139" s="18">
        <v>25</v>
      </c>
      <c r="B139" s="272"/>
      <c r="C139" s="195"/>
      <c r="D139" s="195"/>
      <c r="E139" s="195">
        <f t="shared" si="5"/>
        <v>0</v>
      </c>
      <c r="F139" s="215" t="e">
        <f t="shared" si="6"/>
        <v>#DIV/0!</v>
      </c>
      <c r="G139" s="31"/>
    </row>
    <row r="140" spans="1:7" ht="12.75" customHeight="1">
      <c r="A140" s="18">
        <v>26</v>
      </c>
      <c r="B140" s="272"/>
      <c r="C140" s="195"/>
      <c r="D140" s="195"/>
      <c r="E140" s="195">
        <f t="shared" si="5"/>
        <v>0</v>
      </c>
      <c r="F140" s="215" t="e">
        <f t="shared" si="6"/>
        <v>#DIV/0!</v>
      </c>
      <c r="G140" s="31"/>
    </row>
    <row r="141" spans="1:7" ht="12.75" customHeight="1">
      <c r="A141" s="18">
        <v>27</v>
      </c>
      <c r="B141" s="272"/>
      <c r="C141" s="195"/>
      <c r="D141" s="195"/>
      <c r="E141" s="195">
        <f t="shared" si="5"/>
        <v>0</v>
      </c>
      <c r="F141" s="146" t="e">
        <f t="shared" si="6"/>
        <v>#DIV/0!</v>
      </c>
      <c r="G141" s="31"/>
    </row>
    <row r="142" spans="1:7" ht="12.75" customHeight="1">
      <c r="A142" s="18">
        <v>28</v>
      </c>
      <c r="B142" s="272"/>
      <c r="C142" s="195"/>
      <c r="D142" s="195"/>
      <c r="E142" s="195">
        <f t="shared" si="5"/>
        <v>0</v>
      </c>
      <c r="F142" s="215" t="e">
        <f t="shared" si="6"/>
        <v>#DIV/0!</v>
      </c>
      <c r="G142" s="31"/>
    </row>
    <row r="143" spans="1:7" ht="12.75" customHeight="1">
      <c r="A143" s="18">
        <v>29</v>
      </c>
      <c r="B143" s="272"/>
      <c r="C143" s="195"/>
      <c r="D143" s="195"/>
      <c r="E143" s="195">
        <f t="shared" si="5"/>
        <v>0</v>
      </c>
      <c r="F143" s="215" t="e">
        <f t="shared" si="6"/>
        <v>#DIV/0!</v>
      </c>
      <c r="G143" s="31"/>
    </row>
    <row r="144" spans="1:7" ht="12.75" customHeight="1">
      <c r="A144" s="18">
        <v>30</v>
      </c>
      <c r="B144" s="272"/>
      <c r="C144" s="195"/>
      <c r="D144" s="195"/>
      <c r="E144" s="195">
        <f t="shared" si="5"/>
        <v>0</v>
      </c>
      <c r="F144" s="146" t="e">
        <f t="shared" si="6"/>
        <v>#DIV/0!</v>
      </c>
      <c r="G144" s="31"/>
    </row>
    <row r="145" spans="1:7" ht="12.75" customHeight="1">
      <c r="A145" s="18">
        <v>31</v>
      </c>
      <c r="B145" s="272"/>
      <c r="C145" s="195"/>
      <c r="D145" s="195"/>
      <c r="E145" s="195">
        <f t="shared" si="5"/>
        <v>0</v>
      </c>
      <c r="F145" s="215" t="e">
        <f t="shared" si="6"/>
        <v>#DIV/0!</v>
      </c>
      <c r="G145" s="31"/>
    </row>
    <row r="146" spans="1:7" ht="12.75" customHeight="1">
      <c r="A146" s="18">
        <v>32</v>
      </c>
      <c r="B146" s="272"/>
      <c r="C146" s="195"/>
      <c r="D146" s="195"/>
      <c r="E146" s="195">
        <f t="shared" si="5"/>
        <v>0</v>
      </c>
      <c r="F146" s="215" t="e">
        <f t="shared" si="6"/>
        <v>#DIV/0!</v>
      </c>
      <c r="G146" s="31"/>
    </row>
    <row r="147" spans="1:7" ht="12.75" customHeight="1">
      <c r="A147" s="18">
        <v>33</v>
      </c>
      <c r="B147" s="272"/>
      <c r="C147" s="195"/>
      <c r="D147" s="195"/>
      <c r="E147" s="195">
        <f t="shared" si="5"/>
        <v>0</v>
      </c>
      <c r="F147" s="215" t="e">
        <f t="shared" si="6"/>
        <v>#DIV/0!</v>
      </c>
      <c r="G147" s="31"/>
    </row>
    <row r="148" spans="1:7" ht="17.25" customHeight="1">
      <c r="A148" s="34"/>
      <c r="B148" s="1" t="s">
        <v>27</v>
      </c>
      <c r="C148" s="43"/>
      <c r="D148" s="43"/>
      <c r="E148" s="225">
        <f>C148-D148</f>
        <v>0</v>
      </c>
      <c r="F148" s="145" t="e">
        <f>E148/C148</f>
        <v>#DIV/0!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424" t="s">
        <v>150</v>
      </c>
      <c r="B151" s="424"/>
      <c r="C151" s="424"/>
      <c r="D151" s="424"/>
      <c r="E151" s="424"/>
      <c r="F151" s="424"/>
      <c r="G151" s="424"/>
    </row>
    <row r="152" spans="1:7" ht="64.5" customHeight="1">
      <c r="A152" s="16" t="s">
        <v>20</v>
      </c>
      <c r="B152" s="16" t="s">
        <v>21</v>
      </c>
      <c r="C152" s="16" t="s">
        <v>152</v>
      </c>
      <c r="D152" s="133" t="s">
        <v>99</v>
      </c>
      <c r="E152" s="29" t="s">
        <v>6</v>
      </c>
      <c r="F152" s="16" t="s">
        <v>28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1"/>
    </row>
    <row r="154" spans="1:8" ht="12.75" customHeight="1">
      <c r="A154" s="195">
        <v>1</v>
      </c>
      <c r="B154" s="272"/>
      <c r="C154" s="195"/>
      <c r="D154" s="273"/>
      <c r="E154" s="273">
        <f aca="true" t="shared" si="7" ref="E154:E187">D154-C154</f>
        <v>0</v>
      </c>
      <c r="F154" s="215" t="e">
        <f aca="true" t="shared" si="8" ref="F154:F187">E154/C154</f>
        <v>#DIV/0!</v>
      </c>
      <c r="G154" s="274"/>
      <c r="H154" s="197"/>
    </row>
    <row r="155" spans="1:8" ht="12.75" customHeight="1">
      <c r="A155" s="195">
        <v>2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3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4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5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6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7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8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9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10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ht="12.75" customHeight="1">
      <c r="A164" s="195">
        <v>11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12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13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14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15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16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17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18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19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s="229" customFormat="1" ht="12.75" customHeight="1">
      <c r="A173" s="195">
        <v>20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21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195">
        <v>22</v>
      </c>
      <c r="B175" s="272"/>
      <c r="C175" s="195"/>
      <c r="D175" s="273"/>
      <c r="E175" s="273">
        <f t="shared" si="7"/>
        <v>0</v>
      </c>
      <c r="F175" s="215" t="e">
        <f t="shared" si="8"/>
        <v>#DIV/0!</v>
      </c>
      <c r="G175" s="274"/>
      <c r="H175" s="197"/>
    </row>
    <row r="176" spans="1:8" ht="12.75" customHeight="1">
      <c r="A176" s="195">
        <v>23</v>
      </c>
      <c r="B176" s="272"/>
      <c r="C176" s="195"/>
      <c r="D176" s="273"/>
      <c r="E176" s="273">
        <f t="shared" si="7"/>
        <v>0</v>
      </c>
      <c r="F176" s="215" t="e">
        <f t="shared" si="8"/>
        <v>#DIV/0!</v>
      </c>
      <c r="G176" s="274"/>
      <c r="H176" s="197"/>
    </row>
    <row r="177" spans="1:8" ht="12.75" customHeight="1">
      <c r="A177" s="195">
        <v>24</v>
      </c>
      <c r="B177" s="272"/>
      <c r="C177" s="195"/>
      <c r="D177" s="273"/>
      <c r="E177" s="273">
        <f t="shared" si="7"/>
        <v>0</v>
      </c>
      <c r="F177" s="215" t="e">
        <f t="shared" si="8"/>
        <v>#DIV/0!</v>
      </c>
      <c r="G177" s="274"/>
      <c r="H177" s="197"/>
    </row>
    <row r="178" spans="1:8" ht="12.75" customHeight="1">
      <c r="A178" s="195">
        <v>25</v>
      </c>
      <c r="B178" s="272"/>
      <c r="C178" s="195"/>
      <c r="D178" s="273"/>
      <c r="E178" s="273">
        <f t="shared" si="7"/>
        <v>0</v>
      </c>
      <c r="F178" s="215" t="e">
        <f t="shared" si="8"/>
        <v>#DIV/0!</v>
      </c>
      <c r="G178" s="274"/>
      <c r="H178" s="197"/>
    </row>
    <row r="179" spans="1:8" ht="12.75" customHeight="1">
      <c r="A179" s="195">
        <v>26</v>
      </c>
      <c r="B179" s="272"/>
      <c r="C179" s="195"/>
      <c r="D179" s="273"/>
      <c r="E179" s="273">
        <f t="shared" si="7"/>
        <v>0</v>
      </c>
      <c r="F179" s="215" t="e">
        <f t="shared" si="8"/>
        <v>#DIV/0!</v>
      </c>
      <c r="G179" s="274"/>
      <c r="H179" s="197"/>
    </row>
    <row r="180" spans="1:8" ht="12.75" customHeight="1">
      <c r="A180" s="195">
        <v>27</v>
      </c>
      <c r="B180" s="272"/>
      <c r="C180" s="195"/>
      <c r="D180" s="273"/>
      <c r="E180" s="273">
        <f t="shared" si="7"/>
        <v>0</v>
      </c>
      <c r="F180" s="215" t="e">
        <f t="shared" si="8"/>
        <v>#DIV/0!</v>
      </c>
      <c r="G180" s="274"/>
      <c r="H180" s="197"/>
    </row>
    <row r="181" spans="1:8" ht="12.75" customHeight="1">
      <c r="A181" s="195">
        <v>28</v>
      </c>
      <c r="B181" s="272"/>
      <c r="C181" s="195"/>
      <c r="D181" s="273"/>
      <c r="E181" s="273">
        <f t="shared" si="7"/>
        <v>0</v>
      </c>
      <c r="F181" s="215" t="e">
        <f t="shared" si="8"/>
        <v>#DIV/0!</v>
      </c>
      <c r="G181" s="274"/>
      <c r="H181" s="197"/>
    </row>
    <row r="182" spans="1:8" ht="12.75" customHeight="1">
      <c r="A182" s="195">
        <v>29</v>
      </c>
      <c r="B182" s="272"/>
      <c r="C182" s="195"/>
      <c r="D182" s="273"/>
      <c r="E182" s="273">
        <f t="shared" si="7"/>
        <v>0</v>
      </c>
      <c r="F182" s="215" t="e">
        <f t="shared" si="8"/>
        <v>#DIV/0!</v>
      </c>
      <c r="G182" s="274"/>
      <c r="H182" s="197"/>
    </row>
    <row r="183" spans="1:8" ht="12.75" customHeight="1">
      <c r="A183" s="195">
        <v>30</v>
      </c>
      <c r="B183" s="272"/>
      <c r="C183" s="195"/>
      <c r="D183" s="273"/>
      <c r="E183" s="273">
        <f t="shared" si="7"/>
        <v>0</v>
      </c>
      <c r="F183" s="215" t="e">
        <f t="shared" si="8"/>
        <v>#DIV/0!</v>
      </c>
      <c r="G183" s="274"/>
      <c r="H183" s="197"/>
    </row>
    <row r="184" spans="1:8" ht="12.75" customHeight="1">
      <c r="A184" s="195">
        <v>31</v>
      </c>
      <c r="B184" s="272"/>
      <c r="C184" s="195"/>
      <c r="D184" s="273"/>
      <c r="E184" s="273">
        <f t="shared" si="7"/>
        <v>0</v>
      </c>
      <c r="F184" s="215" t="e">
        <f t="shared" si="8"/>
        <v>#DIV/0!</v>
      </c>
      <c r="G184" s="274"/>
      <c r="H184" s="197"/>
    </row>
    <row r="185" spans="1:8" ht="12.75" customHeight="1">
      <c r="A185" s="195">
        <v>32</v>
      </c>
      <c r="B185" s="272"/>
      <c r="C185" s="195"/>
      <c r="D185" s="273"/>
      <c r="E185" s="273">
        <f t="shared" si="7"/>
        <v>0</v>
      </c>
      <c r="F185" s="215" t="e">
        <f t="shared" si="8"/>
        <v>#DIV/0!</v>
      </c>
      <c r="G185" s="274"/>
      <c r="H185" s="197" t="s">
        <v>12</v>
      </c>
    </row>
    <row r="186" spans="1:8" ht="12.75" customHeight="1">
      <c r="A186" s="195">
        <v>33</v>
      </c>
      <c r="B186" s="272"/>
      <c r="C186" s="195"/>
      <c r="D186" s="273"/>
      <c r="E186" s="273">
        <f t="shared" si="7"/>
        <v>0</v>
      </c>
      <c r="F186" s="215" t="e">
        <f t="shared" si="8"/>
        <v>#DIV/0!</v>
      </c>
      <c r="G186" s="274"/>
      <c r="H186" s="197"/>
    </row>
    <row r="187" spans="1:8" ht="12.75" customHeight="1">
      <c r="A187" s="34"/>
      <c r="B187" s="1" t="s">
        <v>27</v>
      </c>
      <c r="C187" s="16"/>
      <c r="D187" s="147"/>
      <c r="E187" s="147">
        <f t="shared" si="7"/>
        <v>0</v>
      </c>
      <c r="F187" s="145" t="e">
        <f t="shared" si="8"/>
        <v>#DIV/0!</v>
      </c>
      <c r="G187" s="31"/>
      <c r="H187" s="10" t="s">
        <v>12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15.75" customHeight="1">
      <c r="A189" s="416" t="s">
        <v>151</v>
      </c>
      <c r="B189" s="416"/>
      <c r="C189" s="416"/>
      <c r="D189" s="416"/>
      <c r="E189" s="416"/>
      <c r="F189" s="416"/>
      <c r="G189" s="31"/>
    </row>
    <row r="190" spans="1:7" ht="75.75" customHeight="1">
      <c r="A190" s="16" t="s">
        <v>20</v>
      </c>
      <c r="B190" s="16" t="s">
        <v>21</v>
      </c>
      <c r="C190" s="16" t="s">
        <v>152</v>
      </c>
      <c r="D190" s="16" t="s">
        <v>99</v>
      </c>
      <c r="E190" s="29" t="s">
        <v>6</v>
      </c>
      <c r="F190" s="16" t="s">
        <v>28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1"/>
    </row>
    <row r="192" spans="1:7" ht="12.75" customHeight="1">
      <c r="A192" s="195">
        <v>1</v>
      </c>
      <c r="B192" s="272"/>
      <c r="C192" s="195"/>
      <c r="D192" s="273"/>
      <c r="E192" s="273">
        <f aca="true" t="shared" si="9" ref="E192:E225">D192-C192</f>
        <v>0</v>
      </c>
      <c r="F192" s="215" t="e">
        <f aca="true" t="shared" si="10" ref="F192:F225">E192/C192</f>
        <v>#DIV/0!</v>
      </c>
      <c r="G192" s="31"/>
    </row>
    <row r="193" spans="1:7" ht="12.75" customHeight="1">
      <c r="A193" s="195">
        <v>2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3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4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5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6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7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8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9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10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11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12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13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14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15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16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17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18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195">
        <v>19</v>
      </c>
      <c r="B210" s="272"/>
      <c r="C210" s="195"/>
      <c r="D210" s="273"/>
      <c r="E210" s="273">
        <f t="shared" si="9"/>
        <v>0</v>
      </c>
      <c r="F210" s="215" t="e">
        <f t="shared" si="10"/>
        <v>#DIV/0!</v>
      </c>
      <c r="G210" s="31"/>
    </row>
    <row r="211" spans="1:7" ht="12.75" customHeight="1">
      <c r="A211" s="195">
        <v>20</v>
      </c>
      <c r="B211" s="272"/>
      <c r="C211" s="195"/>
      <c r="D211" s="273"/>
      <c r="E211" s="273">
        <f t="shared" si="9"/>
        <v>0</v>
      </c>
      <c r="F211" s="215" t="e">
        <f t="shared" si="10"/>
        <v>#DIV/0!</v>
      </c>
      <c r="G211" s="31"/>
    </row>
    <row r="212" spans="1:7" ht="12.75" customHeight="1">
      <c r="A212" s="195">
        <v>21</v>
      </c>
      <c r="B212" s="272"/>
      <c r="C212" s="195"/>
      <c r="D212" s="273"/>
      <c r="E212" s="273">
        <f t="shared" si="9"/>
        <v>0</v>
      </c>
      <c r="F212" s="215" t="e">
        <f t="shared" si="10"/>
        <v>#DIV/0!</v>
      </c>
      <c r="G212" s="31"/>
    </row>
    <row r="213" spans="1:7" ht="12.75" customHeight="1">
      <c r="A213" s="195">
        <v>22</v>
      </c>
      <c r="B213" s="272"/>
      <c r="C213" s="195"/>
      <c r="D213" s="273"/>
      <c r="E213" s="273">
        <f t="shared" si="9"/>
        <v>0</v>
      </c>
      <c r="F213" s="215" t="e">
        <f t="shared" si="10"/>
        <v>#DIV/0!</v>
      </c>
      <c r="G213" s="31"/>
    </row>
    <row r="214" spans="1:7" ht="12.75" customHeight="1">
      <c r="A214" s="195">
        <v>23</v>
      </c>
      <c r="B214" s="272"/>
      <c r="C214" s="195"/>
      <c r="D214" s="273"/>
      <c r="E214" s="273">
        <f t="shared" si="9"/>
        <v>0</v>
      </c>
      <c r="F214" s="215" t="e">
        <f t="shared" si="10"/>
        <v>#DIV/0!</v>
      </c>
      <c r="G214" s="31"/>
    </row>
    <row r="215" spans="1:7" ht="12.75" customHeight="1">
      <c r="A215" s="195">
        <v>24</v>
      </c>
      <c r="B215" s="272"/>
      <c r="C215" s="195"/>
      <c r="D215" s="273"/>
      <c r="E215" s="273">
        <f t="shared" si="9"/>
        <v>0</v>
      </c>
      <c r="F215" s="215" t="e">
        <f t="shared" si="10"/>
        <v>#DIV/0!</v>
      </c>
      <c r="G215" s="31"/>
    </row>
    <row r="216" spans="1:7" ht="12.75" customHeight="1">
      <c r="A216" s="195">
        <v>25</v>
      </c>
      <c r="B216" s="272"/>
      <c r="C216" s="195"/>
      <c r="D216" s="273"/>
      <c r="E216" s="273">
        <f t="shared" si="9"/>
        <v>0</v>
      </c>
      <c r="F216" s="215" t="e">
        <f t="shared" si="10"/>
        <v>#DIV/0!</v>
      </c>
      <c r="G216" s="31"/>
    </row>
    <row r="217" spans="1:7" ht="12.75" customHeight="1">
      <c r="A217" s="195">
        <v>26</v>
      </c>
      <c r="B217" s="272"/>
      <c r="C217" s="195"/>
      <c r="D217" s="273"/>
      <c r="E217" s="273">
        <f t="shared" si="9"/>
        <v>0</v>
      </c>
      <c r="F217" s="215" t="e">
        <f t="shared" si="10"/>
        <v>#DIV/0!</v>
      </c>
      <c r="G217" s="31"/>
    </row>
    <row r="218" spans="1:7" ht="12.75" customHeight="1">
      <c r="A218" s="195">
        <v>27</v>
      </c>
      <c r="B218" s="272"/>
      <c r="C218" s="195"/>
      <c r="D218" s="273"/>
      <c r="E218" s="273">
        <f t="shared" si="9"/>
        <v>0</v>
      </c>
      <c r="F218" s="215" t="e">
        <f t="shared" si="10"/>
        <v>#DIV/0!</v>
      </c>
      <c r="G218" s="31"/>
    </row>
    <row r="219" spans="1:7" ht="12.75" customHeight="1">
      <c r="A219" s="195">
        <v>28</v>
      </c>
      <c r="B219" s="272"/>
      <c r="C219" s="195"/>
      <c r="D219" s="273"/>
      <c r="E219" s="273">
        <f t="shared" si="9"/>
        <v>0</v>
      </c>
      <c r="F219" s="215" t="e">
        <f t="shared" si="10"/>
        <v>#DIV/0!</v>
      </c>
      <c r="G219" s="31"/>
    </row>
    <row r="220" spans="1:7" ht="12.75" customHeight="1">
      <c r="A220" s="195">
        <v>29</v>
      </c>
      <c r="B220" s="272"/>
      <c r="C220" s="195"/>
      <c r="D220" s="273"/>
      <c r="E220" s="273">
        <f t="shared" si="9"/>
        <v>0</v>
      </c>
      <c r="F220" s="215" t="e">
        <f t="shared" si="10"/>
        <v>#DIV/0!</v>
      </c>
      <c r="G220" s="31"/>
    </row>
    <row r="221" spans="1:7" ht="12.75" customHeight="1">
      <c r="A221" s="195">
        <v>30</v>
      </c>
      <c r="B221" s="272"/>
      <c r="C221" s="195"/>
      <c r="D221" s="273"/>
      <c r="E221" s="273">
        <f t="shared" si="9"/>
        <v>0</v>
      </c>
      <c r="F221" s="215" t="e">
        <f t="shared" si="10"/>
        <v>#DIV/0!</v>
      </c>
      <c r="G221" s="31"/>
    </row>
    <row r="222" spans="1:8" ht="12.75" customHeight="1">
      <c r="A222" s="195">
        <v>31</v>
      </c>
      <c r="B222" s="272"/>
      <c r="C222" s="195"/>
      <c r="D222" s="273"/>
      <c r="E222" s="273">
        <f t="shared" si="9"/>
        <v>0</v>
      </c>
      <c r="F222" s="215" t="e">
        <f t="shared" si="10"/>
        <v>#DIV/0!</v>
      </c>
      <c r="G222" s="31" t="s">
        <v>12</v>
      </c>
      <c r="H222" s="10" t="s">
        <v>12</v>
      </c>
    </row>
    <row r="223" spans="1:8" ht="12.75" customHeight="1">
      <c r="A223" s="195">
        <v>32</v>
      </c>
      <c r="B223" s="272"/>
      <c r="C223" s="195"/>
      <c r="D223" s="273"/>
      <c r="E223" s="273">
        <f t="shared" si="9"/>
        <v>0</v>
      </c>
      <c r="F223" s="215" t="e">
        <f t="shared" si="10"/>
        <v>#DIV/0!</v>
      </c>
      <c r="G223" s="31"/>
      <c r="H223" s="10" t="s">
        <v>12</v>
      </c>
    </row>
    <row r="224" spans="1:7" ht="12.75" customHeight="1">
      <c r="A224" s="195">
        <v>33</v>
      </c>
      <c r="B224" s="272"/>
      <c r="C224" s="195"/>
      <c r="D224" s="273"/>
      <c r="E224" s="273">
        <f t="shared" si="9"/>
        <v>0</v>
      </c>
      <c r="F224" s="215" t="e">
        <f t="shared" si="10"/>
        <v>#DIV/0!</v>
      </c>
      <c r="G224" s="31"/>
    </row>
    <row r="225" spans="1:7" ht="12.75" customHeight="1">
      <c r="A225" s="34"/>
      <c r="B225" s="1" t="s">
        <v>27</v>
      </c>
      <c r="C225" s="16"/>
      <c r="D225" s="147"/>
      <c r="E225" s="147">
        <f t="shared" si="9"/>
        <v>0</v>
      </c>
      <c r="F225" s="145" t="e">
        <f t="shared" si="10"/>
        <v>#DIV/0!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416" t="s">
        <v>153</v>
      </c>
      <c r="B228" s="416"/>
      <c r="C228" s="416"/>
      <c r="D228" s="416"/>
      <c r="E228" s="416"/>
      <c r="F228" s="416"/>
      <c r="G228" s="416"/>
    </row>
    <row r="229" spans="1:7" ht="69.75" customHeight="1">
      <c r="A229" s="16" t="s">
        <v>20</v>
      </c>
      <c r="B229" s="16" t="s">
        <v>21</v>
      </c>
      <c r="C229" s="16" t="s">
        <v>154</v>
      </c>
      <c r="D229" s="16" t="s">
        <v>99</v>
      </c>
      <c r="E229" s="29" t="s">
        <v>6</v>
      </c>
      <c r="F229" s="16" t="s">
        <v>28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1"/>
    </row>
    <row r="231" spans="1:7" ht="12.75" customHeight="1">
      <c r="A231" s="18">
        <v>1</v>
      </c>
      <c r="B231" s="212"/>
      <c r="C231" s="148"/>
      <c r="D231" s="273"/>
      <c r="E231" s="148">
        <f>D231-C231</f>
        <v>0</v>
      </c>
      <c r="F231" s="146" t="e">
        <f>E231/C231</f>
        <v>#DIV/0!</v>
      </c>
      <c r="G231" s="31"/>
    </row>
    <row r="232" spans="1:7" ht="12.75" customHeight="1">
      <c r="A232" s="18">
        <v>2</v>
      </c>
      <c r="B232" s="212"/>
      <c r="C232" s="148"/>
      <c r="D232" s="273"/>
      <c r="E232" s="148">
        <f aca="true" t="shared" si="11" ref="E232:E263">D232-C232</f>
        <v>0</v>
      </c>
      <c r="F232" s="146" t="e">
        <f aca="true" t="shared" si="12" ref="F232:F263">E232/C232</f>
        <v>#DIV/0!</v>
      </c>
      <c r="G232" s="31"/>
    </row>
    <row r="233" spans="1:7" ht="12.75" customHeight="1">
      <c r="A233" s="18">
        <v>3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4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5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6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7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8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9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10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11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12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13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14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15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18">
        <v>16</v>
      </c>
      <c r="B246" s="212"/>
      <c r="C246" s="148"/>
      <c r="D246" s="273"/>
      <c r="E246" s="148">
        <f t="shared" si="11"/>
        <v>0</v>
      </c>
      <c r="F246" s="146" t="e">
        <f t="shared" si="12"/>
        <v>#DIV/0!</v>
      </c>
      <c r="G246" s="31"/>
    </row>
    <row r="247" spans="1:7" ht="12.75" customHeight="1">
      <c r="A247" s="18">
        <v>17</v>
      </c>
      <c r="B247" s="212"/>
      <c r="C247" s="148"/>
      <c r="D247" s="273"/>
      <c r="E247" s="148">
        <f t="shared" si="11"/>
        <v>0</v>
      </c>
      <c r="F247" s="146" t="e">
        <f t="shared" si="12"/>
        <v>#DIV/0!</v>
      </c>
      <c r="G247" s="31"/>
    </row>
    <row r="248" spans="1:7" ht="12.75" customHeight="1">
      <c r="A248" s="18">
        <v>18</v>
      </c>
      <c r="B248" s="212"/>
      <c r="C248" s="148"/>
      <c r="D248" s="273"/>
      <c r="E248" s="148">
        <f t="shared" si="11"/>
        <v>0</v>
      </c>
      <c r="F248" s="146" t="e">
        <f t="shared" si="12"/>
        <v>#DIV/0!</v>
      </c>
      <c r="G248" s="31"/>
    </row>
    <row r="249" spans="1:7" ht="12.75" customHeight="1">
      <c r="A249" s="18">
        <v>19</v>
      </c>
      <c r="B249" s="212"/>
      <c r="C249" s="148"/>
      <c r="D249" s="273"/>
      <c r="E249" s="148">
        <f t="shared" si="11"/>
        <v>0</v>
      </c>
      <c r="F249" s="146" t="e">
        <f t="shared" si="12"/>
        <v>#DIV/0!</v>
      </c>
      <c r="G249" s="31"/>
    </row>
    <row r="250" spans="1:7" ht="12.75" customHeight="1">
      <c r="A250" s="18">
        <v>20</v>
      </c>
      <c r="B250" s="212"/>
      <c r="C250" s="148"/>
      <c r="D250" s="273"/>
      <c r="E250" s="148">
        <f t="shared" si="11"/>
        <v>0</v>
      </c>
      <c r="F250" s="146" t="e">
        <f t="shared" si="12"/>
        <v>#DIV/0!</v>
      </c>
      <c r="G250" s="31"/>
    </row>
    <row r="251" spans="1:7" ht="12.75" customHeight="1">
      <c r="A251" s="18">
        <v>21</v>
      </c>
      <c r="B251" s="212"/>
      <c r="C251" s="148"/>
      <c r="D251" s="273"/>
      <c r="E251" s="148">
        <f t="shared" si="11"/>
        <v>0</v>
      </c>
      <c r="F251" s="146" t="e">
        <f t="shared" si="12"/>
        <v>#DIV/0!</v>
      </c>
      <c r="G251" s="31"/>
    </row>
    <row r="252" spans="1:7" ht="12.75" customHeight="1">
      <c r="A252" s="18">
        <v>22</v>
      </c>
      <c r="B252" s="212"/>
      <c r="C252" s="148"/>
      <c r="D252" s="273"/>
      <c r="E252" s="148">
        <f t="shared" si="11"/>
        <v>0</v>
      </c>
      <c r="F252" s="146" t="e">
        <f t="shared" si="12"/>
        <v>#DIV/0!</v>
      </c>
      <c r="G252" s="31"/>
    </row>
    <row r="253" spans="1:7" ht="12.75" customHeight="1">
      <c r="A253" s="18">
        <v>23</v>
      </c>
      <c r="B253" s="212"/>
      <c r="C253" s="148"/>
      <c r="D253" s="273"/>
      <c r="E253" s="148">
        <f t="shared" si="11"/>
        <v>0</v>
      </c>
      <c r="F253" s="146" t="e">
        <f t="shared" si="12"/>
        <v>#DIV/0!</v>
      </c>
      <c r="G253" s="31"/>
    </row>
    <row r="254" spans="1:7" ht="12.75" customHeight="1">
      <c r="A254" s="18">
        <v>24</v>
      </c>
      <c r="B254" s="212"/>
      <c r="C254" s="148"/>
      <c r="D254" s="273"/>
      <c r="E254" s="148">
        <f t="shared" si="11"/>
        <v>0</v>
      </c>
      <c r="F254" s="146" t="e">
        <f t="shared" si="12"/>
        <v>#DIV/0!</v>
      </c>
      <c r="G254" s="31"/>
    </row>
    <row r="255" spans="1:7" ht="12.75" customHeight="1">
      <c r="A255" s="18">
        <v>25</v>
      </c>
      <c r="B255" s="212"/>
      <c r="C255" s="148"/>
      <c r="D255" s="273"/>
      <c r="E255" s="148">
        <f t="shared" si="11"/>
        <v>0</v>
      </c>
      <c r="F255" s="146" t="e">
        <f t="shared" si="12"/>
        <v>#DIV/0!</v>
      </c>
      <c r="G255" s="31"/>
    </row>
    <row r="256" spans="1:7" ht="12.75" customHeight="1">
      <c r="A256" s="18">
        <v>26</v>
      </c>
      <c r="B256" s="212"/>
      <c r="C256" s="148"/>
      <c r="D256" s="273"/>
      <c r="E256" s="148">
        <f t="shared" si="11"/>
        <v>0</v>
      </c>
      <c r="F256" s="146" t="e">
        <f t="shared" si="12"/>
        <v>#DIV/0!</v>
      </c>
      <c r="G256" s="31"/>
    </row>
    <row r="257" spans="1:7" ht="12.75" customHeight="1">
      <c r="A257" s="18">
        <v>27</v>
      </c>
      <c r="B257" s="212"/>
      <c r="C257" s="148"/>
      <c r="D257" s="273"/>
      <c r="E257" s="148">
        <f t="shared" si="11"/>
        <v>0</v>
      </c>
      <c r="F257" s="146" t="e">
        <f t="shared" si="12"/>
        <v>#DIV/0!</v>
      </c>
      <c r="G257" s="31"/>
    </row>
    <row r="258" spans="1:7" ht="12.75" customHeight="1">
      <c r="A258" s="18">
        <v>28</v>
      </c>
      <c r="B258" s="212"/>
      <c r="C258" s="148"/>
      <c r="D258" s="273"/>
      <c r="E258" s="148">
        <f t="shared" si="11"/>
        <v>0</v>
      </c>
      <c r="F258" s="146" t="e">
        <f t="shared" si="12"/>
        <v>#DIV/0!</v>
      </c>
      <c r="G258" s="31"/>
    </row>
    <row r="259" spans="1:7" ht="12.75" customHeight="1">
      <c r="A259" s="18">
        <v>29</v>
      </c>
      <c r="B259" s="212"/>
      <c r="C259" s="148"/>
      <c r="D259" s="273"/>
      <c r="E259" s="148">
        <f t="shared" si="11"/>
        <v>0</v>
      </c>
      <c r="F259" s="146" t="e">
        <f t="shared" si="12"/>
        <v>#DIV/0!</v>
      </c>
      <c r="G259" s="31"/>
    </row>
    <row r="260" spans="1:7" ht="12.75" customHeight="1">
      <c r="A260" s="18">
        <v>30</v>
      </c>
      <c r="B260" s="212"/>
      <c r="C260" s="148"/>
      <c r="D260" s="273"/>
      <c r="E260" s="148">
        <f t="shared" si="11"/>
        <v>0</v>
      </c>
      <c r="F260" s="146" t="e">
        <f t="shared" si="12"/>
        <v>#DIV/0!</v>
      </c>
      <c r="G260" s="31"/>
    </row>
    <row r="261" spans="1:7" ht="12.75" customHeight="1">
      <c r="A261" s="18">
        <v>31</v>
      </c>
      <c r="B261" s="212"/>
      <c r="C261" s="148"/>
      <c r="D261" s="273"/>
      <c r="E261" s="148">
        <f t="shared" si="11"/>
        <v>0</v>
      </c>
      <c r="F261" s="146" t="e">
        <f t="shared" si="12"/>
        <v>#DIV/0!</v>
      </c>
      <c r="G261" s="31"/>
    </row>
    <row r="262" spans="1:7" ht="12.75" customHeight="1">
      <c r="A262" s="18">
        <v>32</v>
      </c>
      <c r="B262" s="212"/>
      <c r="C262" s="148"/>
      <c r="D262" s="273"/>
      <c r="E262" s="148">
        <f t="shared" si="11"/>
        <v>0</v>
      </c>
      <c r="F262" s="146" t="e">
        <f t="shared" si="12"/>
        <v>#DIV/0!</v>
      </c>
      <c r="G262" s="31"/>
    </row>
    <row r="263" spans="1:7" ht="12.75" customHeight="1">
      <c r="A263" s="18">
        <v>33</v>
      </c>
      <c r="B263" s="212"/>
      <c r="C263" s="148"/>
      <c r="D263" s="273"/>
      <c r="E263" s="148">
        <f t="shared" si="11"/>
        <v>0</v>
      </c>
      <c r="F263" s="146" t="e">
        <f t="shared" si="12"/>
        <v>#DIV/0!</v>
      </c>
      <c r="G263" s="31"/>
    </row>
    <row r="264" spans="1:7" ht="12.75" customHeight="1">
      <c r="A264" s="34"/>
      <c r="B264" s="1" t="s">
        <v>27</v>
      </c>
      <c r="C264" s="147"/>
      <c r="D264" s="275"/>
      <c r="E264" s="147">
        <f>D264-C264</f>
        <v>0</v>
      </c>
      <c r="F264" s="145" t="e">
        <f>E264/C264</f>
        <v>#DIV/0!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416" t="s">
        <v>155</v>
      </c>
      <c r="B266" s="416"/>
      <c r="C266" s="416"/>
      <c r="D266" s="416"/>
      <c r="E266" s="416"/>
      <c r="F266" s="416"/>
      <c r="G266" s="31"/>
    </row>
    <row r="267" spans="1:7" ht="70.5" customHeight="1">
      <c r="A267" s="16" t="s">
        <v>20</v>
      </c>
      <c r="B267" s="16" t="s">
        <v>21</v>
      </c>
      <c r="C267" s="16" t="s">
        <v>154</v>
      </c>
      <c r="D267" s="16" t="s">
        <v>99</v>
      </c>
      <c r="E267" s="29" t="s">
        <v>6</v>
      </c>
      <c r="F267" s="16" t="s">
        <v>28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1"/>
    </row>
    <row r="269" spans="1:7" ht="12.75" customHeight="1">
      <c r="A269" s="195">
        <v>1</v>
      </c>
      <c r="B269" s="272"/>
      <c r="C269" s="195"/>
      <c r="D269" s="273"/>
      <c r="E269" s="273">
        <f aca="true" t="shared" si="13" ref="E269:E301">D269-C269</f>
        <v>0</v>
      </c>
      <c r="F269" s="215" t="e">
        <f aca="true" t="shared" si="14" ref="F269:F301">E269/C269</f>
        <v>#DIV/0!</v>
      </c>
      <c r="G269" s="31"/>
    </row>
    <row r="270" spans="1:7" ht="12.75" customHeight="1">
      <c r="A270" s="195">
        <v>2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</row>
    <row r="271" spans="1:7" ht="12.75" customHeight="1">
      <c r="A271" s="195">
        <v>3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4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5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6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7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8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9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10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11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12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>
        <v>13</v>
      </c>
      <c r="B281" s="272"/>
      <c r="C281" s="195"/>
      <c r="D281" s="273"/>
      <c r="E281" s="273">
        <f t="shared" si="13"/>
        <v>0</v>
      </c>
      <c r="F281" s="215" t="e">
        <f t="shared" si="14"/>
        <v>#DIV/0!</v>
      </c>
      <c r="G281" s="31"/>
    </row>
    <row r="282" spans="1:7" ht="12.75" customHeight="1">
      <c r="A282" s="195">
        <v>14</v>
      </c>
      <c r="B282" s="272"/>
      <c r="C282" s="195"/>
      <c r="D282" s="273"/>
      <c r="E282" s="273">
        <f t="shared" si="13"/>
        <v>0</v>
      </c>
      <c r="F282" s="215" t="e">
        <f t="shared" si="14"/>
        <v>#DIV/0!</v>
      </c>
      <c r="G282" s="31"/>
    </row>
    <row r="283" spans="1:7" ht="12.75" customHeight="1">
      <c r="A283" s="195">
        <v>15</v>
      </c>
      <c r="B283" s="272"/>
      <c r="C283" s="195"/>
      <c r="D283" s="273"/>
      <c r="E283" s="273">
        <f t="shared" si="13"/>
        <v>0</v>
      </c>
      <c r="F283" s="215" t="e">
        <f t="shared" si="14"/>
        <v>#DIV/0!</v>
      </c>
      <c r="G283" s="31"/>
    </row>
    <row r="284" spans="1:7" ht="12.75" customHeight="1">
      <c r="A284" s="195">
        <v>16</v>
      </c>
      <c r="B284" s="272"/>
      <c r="C284" s="195"/>
      <c r="D284" s="273"/>
      <c r="E284" s="273">
        <f t="shared" si="13"/>
        <v>0</v>
      </c>
      <c r="F284" s="215" t="e">
        <f t="shared" si="14"/>
        <v>#DIV/0!</v>
      </c>
      <c r="G284" s="31"/>
    </row>
    <row r="285" spans="1:7" ht="12.75" customHeight="1">
      <c r="A285" s="195">
        <v>17</v>
      </c>
      <c r="B285" s="272"/>
      <c r="C285" s="195"/>
      <c r="D285" s="273"/>
      <c r="E285" s="273">
        <f t="shared" si="13"/>
        <v>0</v>
      </c>
      <c r="F285" s="215" t="e">
        <f t="shared" si="14"/>
        <v>#DIV/0!</v>
      </c>
      <c r="G285" s="31"/>
    </row>
    <row r="286" spans="1:7" ht="12.75" customHeight="1">
      <c r="A286" s="195">
        <v>18</v>
      </c>
      <c r="B286" s="272"/>
      <c r="C286" s="195"/>
      <c r="D286" s="273"/>
      <c r="E286" s="273">
        <f t="shared" si="13"/>
        <v>0</v>
      </c>
      <c r="F286" s="215" t="e">
        <f t="shared" si="14"/>
        <v>#DIV/0!</v>
      </c>
      <c r="G286" s="31"/>
    </row>
    <row r="287" spans="1:7" ht="12.75" customHeight="1">
      <c r="A287" s="195">
        <v>19</v>
      </c>
      <c r="B287" s="272"/>
      <c r="C287" s="195"/>
      <c r="D287" s="273"/>
      <c r="E287" s="273">
        <f t="shared" si="13"/>
        <v>0</v>
      </c>
      <c r="F287" s="215" t="e">
        <f t="shared" si="14"/>
        <v>#DIV/0!</v>
      </c>
      <c r="G287" s="31"/>
    </row>
    <row r="288" spans="1:8" ht="12.75" customHeight="1">
      <c r="A288" s="195">
        <v>20</v>
      </c>
      <c r="B288" s="272"/>
      <c r="C288" s="195"/>
      <c r="D288" s="273"/>
      <c r="E288" s="273">
        <f t="shared" si="13"/>
        <v>0</v>
      </c>
      <c r="F288" s="215" t="e">
        <f t="shared" si="14"/>
        <v>#DIV/0!</v>
      </c>
      <c r="G288" s="31"/>
      <c r="H288" s="10" t="s">
        <v>12</v>
      </c>
    </row>
    <row r="289" spans="1:7" ht="12.75" customHeight="1">
      <c r="A289" s="195">
        <v>21</v>
      </c>
      <c r="B289" s="272"/>
      <c r="C289" s="195"/>
      <c r="D289" s="273"/>
      <c r="E289" s="273">
        <f t="shared" si="13"/>
        <v>0</v>
      </c>
      <c r="F289" s="215" t="e">
        <f t="shared" si="14"/>
        <v>#DIV/0!</v>
      </c>
      <c r="G289" s="31"/>
    </row>
    <row r="290" spans="1:7" ht="12.75" customHeight="1">
      <c r="A290" s="195">
        <v>22</v>
      </c>
      <c r="B290" s="272"/>
      <c r="C290" s="195"/>
      <c r="D290" s="273"/>
      <c r="E290" s="273">
        <f t="shared" si="13"/>
        <v>0</v>
      </c>
      <c r="F290" s="215" t="e">
        <f t="shared" si="14"/>
        <v>#DIV/0!</v>
      </c>
      <c r="G290" s="31"/>
    </row>
    <row r="291" spans="1:7" ht="12.75" customHeight="1">
      <c r="A291" s="195">
        <v>23</v>
      </c>
      <c r="B291" s="272"/>
      <c r="C291" s="195"/>
      <c r="D291" s="273"/>
      <c r="E291" s="273">
        <f t="shared" si="13"/>
        <v>0</v>
      </c>
      <c r="F291" s="215" t="e">
        <f t="shared" si="14"/>
        <v>#DIV/0!</v>
      </c>
      <c r="G291" s="31"/>
    </row>
    <row r="292" spans="1:7" ht="12.75" customHeight="1">
      <c r="A292" s="195">
        <v>24</v>
      </c>
      <c r="B292" s="272"/>
      <c r="C292" s="195"/>
      <c r="D292" s="273"/>
      <c r="E292" s="273">
        <f t="shared" si="13"/>
        <v>0</v>
      </c>
      <c r="F292" s="215" t="e">
        <f t="shared" si="14"/>
        <v>#DIV/0!</v>
      </c>
      <c r="G292" s="31"/>
    </row>
    <row r="293" spans="1:7" ht="12.75" customHeight="1">
      <c r="A293" s="195">
        <v>25</v>
      </c>
      <c r="B293" s="272"/>
      <c r="C293" s="195"/>
      <c r="D293" s="273"/>
      <c r="E293" s="273">
        <f t="shared" si="13"/>
        <v>0</v>
      </c>
      <c r="F293" s="215" t="e">
        <f t="shared" si="14"/>
        <v>#DIV/0!</v>
      </c>
      <c r="G293" s="31"/>
    </row>
    <row r="294" spans="1:7" ht="12.75" customHeight="1">
      <c r="A294" s="195">
        <v>26</v>
      </c>
      <c r="B294" s="272"/>
      <c r="C294" s="195"/>
      <c r="D294" s="273"/>
      <c r="E294" s="273">
        <f t="shared" si="13"/>
        <v>0</v>
      </c>
      <c r="F294" s="215" t="e">
        <f t="shared" si="14"/>
        <v>#DIV/0!</v>
      </c>
      <c r="G294" s="31"/>
    </row>
    <row r="295" spans="1:7" ht="12.75" customHeight="1">
      <c r="A295" s="195">
        <v>27</v>
      </c>
      <c r="B295" s="272"/>
      <c r="C295" s="195"/>
      <c r="D295" s="273"/>
      <c r="E295" s="273">
        <f t="shared" si="13"/>
        <v>0</v>
      </c>
      <c r="F295" s="215" t="e">
        <f t="shared" si="14"/>
        <v>#DIV/0!</v>
      </c>
      <c r="G295" s="31"/>
    </row>
    <row r="296" spans="1:7" ht="12.75" customHeight="1">
      <c r="A296" s="195">
        <v>28</v>
      </c>
      <c r="B296" s="272"/>
      <c r="C296" s="195"/>
      <c r="D296" s="273"/>
      <c r="E296" s="273">
        <f t="shared" si="13"/>
        <v>0</v>
      </c>
      <c r="F296" s="215" t="e">
        <f t="shared" si="14"/>
        <v>#DIV/0!</v>
      </c>
      <c r="G296" s="31"/>
    </row>
    <row r="297" spans="1:7" ht="12.75" customHeight="1">
      <c r="A297" s="195">
        <v>29</v>
      </c>
      <c r="B297" s="272"/>
      <c r="C297" s="195"/>
      <c r="D297" s="273"/>
      <c r="E297" s="273">
        <f t="shared" si="13"/>
        <v>0</v>
      </c>
      <c r="F297" s="215" t="e">
        <f t="shared" si="14"/>
        <v>#DIV/0!</v>
      </c>
      <c r="G297" s="31"/>
    </row>
    <row r="298" spans="1:7" ht="12.75" customHeight="1">
      <c r="A298" s="195">
        <v>30</v>
      </c>
      <c r="B298" s="272"/>
      <c r="C298" s="195"/>
      <c r="D298" s="273"/>
      <c r="E298" s="273">
        <f t="shared" si="13"/>
        <v>0</v>
      </c>
      <c r="F298" s="215" t="e">
        <f t="shared" si="14"/>
        <v>#DIV/0!</v>
      </c>
      <c r="G298" s="31"/>
    </row>
    <row r="299" spans="1:7" ht="12.75" customHeight="1">
      <c r="A299" s="195">
        <v>31</v>
      </c>
      <c r="B299" s="272"/>
      <c r="C299" s="195"/>
      <c r="D299" s="273"/>
      <c r="E299" s="273">
        <f t="shared" si="13"/>
        <v>0</v>
      </c>
      <c r="F299" s="215" t="e">
        <f t="shared" si="14"/>
        <v>#DIV/0!</v>
      </c>
      <c r="G299" s="31"/>
    </row>
    <row r="300" spans="1:7" ht="12.75" customHeight="1">
      <c r="A300" s="195">
        <v>32</v>
      </c>
      <c r="B300" s="272"/>
      <c r="C300" s="195"/>
      <c r="D300" s="273"/>
      <c r="E300" s="273">
        <f t="shared" si="13"/>
        <v>0</v>
      </c>
      <c r="F300" s="215" t="e">
        <f t="shared" si="14"/>
        <v>#DIV/0!</v>
      </c>
      <c r="G300" s="31"/>
    </row>
    <row r="301" spans="1:7" ht="12.75" customHeight="1">
      <c r="A301" s="195">
        <v>33</v>
      </c>
      <c r="B301" s="272"/>
      <c r="C301" s="195"/>
      <c r="D301" s="273"/>
      <c r="E301" s="273">
        <f t="shared" si="13"/>
        <v>0</v>
      </c>
      <c r="F301" s="215" t="e">
        <f t="shared" si="14"/>
        <v>#DIV/0!</v>
      </c>
      <c r="G301" s="31"/>
    </row>
    <row r="302" spans="1:7" ht="12.75" customHeight="1">
      <c r="A302" s="195"/>
      <c r="B302" s="1" t="s">
        <v>27</v>
      </c>
      <c r="C302" s="16"/>
      <c r="D302" s="147"/>
      <c r="E302" s="147">
        <f>D302-C302</f>
        <v>0</v>
      </c>
      <c r="F302" s="145" t="e">
        <f>E302/C302</f>
        <v>#DIV/0!</v>
      </c>
      <c r="G302" s="31"/>
    </row>
    <row r="303" spans="1:7" ht="12.75" customHeight="1">
      <c r="A303" s="40"/>
      <c r="B303" s="2"/>
      <c r="C303" s="149"/>
      <c r="D303" s="190"/>
      <c r="E303" s="190"/>
      <c r="F303" s="150"/>
      <c r="G303" s="31"/>
    </row>
    <row r="304" spans="1:8" ht="14.25">
      <c r="A304" s="47" t="s">
        <v>156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49" t="s">
        <v>30</v>
      </c>
      <c r="B305" s="49" t="s">
        <v>31</v>
      </c>
      <c r="C305" s="50" t="s">
        <v>157</v>
      </c>
      <c r="D305" s="50" t="s">
        <v>158</v>
      </c>
      <c r="E305" s="49" t="s">
        <v>32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">
        <v>1</v>
      </c>
      <c r="B307" s="212"/>
      <c r="C307" s="226"/>
      <c r="D307" s="226"/>
      <c r="E307" s="215" t="e">
        <f aca="true" t="shared" si="15" ref="E307:E340">D307/C307</f>
        <v>#DIV/0!</v>
      </c>
      <c r="F307" s="149"/>
      <c r="G307" s="31"/>
    </row>
    <row r="308" spans="1:7" ht="12.75" customHeight="1">
      <c r="A308" s="18">
        <v>2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3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4</v>
      </c>
      <c r="B310" s="212"/>
      <c r="C310" s="226"/>
      <c r="D310" s="226"/>
      <c r="E310" s="215" t="e">
        <f t="shared" si="15"/>
        <v>#DIV/0!</v>
      </c>
      <c r="F310" s="149"/>
      <c r="G310" s="31"/>
    </row>
    <row r="311" spans="1:7" ht="12.75" customHeight="1">
      <c r="A311" s="18">
        <v>5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6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7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8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7" ht="12.75" customHeight="1">
      <c r="A315" s="18">
        <v>9</v>
      </c>
      <c r="B315" s="212"/>
      <c r="C315" s="226"/>
      <c r="D315" s="226"/>
      <c r="E315" s="215" t="e">
        <f t="shared" si="15"/>
        <v>#DIV/0!</v>
      </c>
      <c r="F315" s="149"/>
      <c r="G315" s="31"/>
    </row>
    <row r="316" spans="1:7" ht="12.75" customHeight="1">
      <c r="A316" s="18">
        <v>10</v>
      </c>
      <c r="B316" s="212"/>
      <c r="C316" s="226"/>
      <c r="D316" s="226"/>
      <c r="E316" s="215" t="e">
        <f t="shared" si="15"/>
        <v>#DIV/0!</v>
      </c>
      <c r="F316" s="149"/>
      <c r="G316" s="31"/>
    </row>
    <row r="317" spans="1:7" ht="12.75" customHeight="1">
      <c r="A317" s="18">
        <v>11</v>
      </c>
      <c r="B317" s="212"/>
      <c r="C317" s="226"/>
      <c r="D317" s="226"/>
      <c r="E317" s="215" t="e">
        <f t="shared" si="15"/>
        <v>#DIV/0!</v>
      </c>
      <c r="F317" s="149"/>
      <c r="G317" s="31"/>
    </row>
    <row r="318" spans="1:7" ht="12.75" customHeight="1">
      <c r="A318" s="18">
        <v>12</v>
      </c>
      <c r="B318" s="212"/>
      <c r="C318" s="226"/>
      <c r="D318" s="226"/>
      <c r="E318" s="215" t="e">
        <f t="shared" si="15"/>
        <v>#DIV/0!</v>
      </c>
      <c r="F318" s="149"/>
      <c r="G318" s="31"/>
    </row>
    <row r="319" spans="1:7" ht="12.75" customHeight="1">
      <c r="A319" s="18">
        <v>13</v>
      </c>
      <c r="B319" s="212"/>
      <c r="C319" s="226"/>
      <c r="D319" s="226"/>
      <c r="E319" s="215" t="e">
        <f t="shared" si="15"/>
        <v>#DIV/0!</v>
      </c>
      <c r="F319" s="149"/>
      <c r="G319" s="31"/>
    </row>
    <row r="320" spans="1:7" ht="12.75" customHeight="1">
      <c r="A320" s="18">
        <v>14</v>
      </c>
      <c r="B320" s="212"/>
      <c r="C320" s="226"/>
      <c r="D320" s="226"/>
      <c r="E320" s="215" t="e">
        <f t="shared" si="15"/>
        <v>#DIV/0!</v>
      </c>
      <c r="F320" s="149"/>
      <c r="G320" s="31"/>
    </row>
    <row r="321" spans="1:7" ht="12.75" customHeight="1">
      <c r="A321" s="18">
        <v>15</v>
      </c>
      <c r="B321" s="212"/>
      <c r="C321" s="226"/>
      <c r="D321" s="226"/>
      <c r="E321" s="215" t="e">
        <f t="shared" si="15"/>
        <v>#DIV/0!</v>
      </c>
      <c r="F321" s="149"/>
      <c r="G321" s="31"/>
    </row>
    <row r="322" spans="1:7" ht="12.75" customHeight="1">
      <c r="A322" s="18">
        <v>16</v>
      </c>
      <c r="B322" s="212"/>
      <c r="C322" s="226"/>
      <c r="D322" s="226"/>
      <c r="E322" s="215" t="e">
        <f t="shared" si="15"/>
        <v>#DIV/0!</v>
      </c>
      <c r="F322" s="149"/>
      <c r="G322" s="31"/>
    </row>
    <row r="323" spans="1:7" ht="12.75" customHeight="1">
      <c r="A323" s="18">
        <v>17</v>
      </c>
      <c r="B323" s="212"/>
      <c r="C323" s="226"/>
      <c r="D323" s="226"/>
      <c r="E323" s="215" t="e">
        <f t="shared" si="15"/>
        <v>#DIV/0!</v>
      </c>
      <c r="F323" s="149"/>
      <c r="G323" s="31"/>
    </row>
    <row r="324" spans="1:7" ht="12.75" customHeight="1">
      <c r="A324" s="18">
        <v>18</v>
      </c>
      <c r="B324" s="212"/>
      <c r="C324" s="226"/>
      <c r="D324" s="226"/>
      <c r="E324" s="215" t="e">
        <f t="shared" si="15"/>
        <v>#DIV/0!</v>
      </c>
      <c r="F324" s="149"/>
      <c r="G324" s="31"/>
    </row>
    <row r="325" spans="1:7" ht="12.75" customHeight="1">
      <c r="A325" s="18">
        <v>19</v>
      </c>
      <c r="B325" s="212"/>
      <c r="C325" s="226"/>
      <c r="D325" s="226"/>
      <c r="E325" s="215" t="e">
        <f t="shared" si="15"/>
        <v>#DIV/0!</v>
      </c>
      <c r="F325" s="149"/>
      <c r="G325" s="31" t="s">
        <v>12</v>
      </c>
    </row>
    <row r="326" spans="1:7" ht="12.75" customHeight="1">
      <c r="A326" s="18">
        <v>20</v>
      </c>
      <c r="B326" s="212"/>
      <c r="C326" s="226"/>
      <c r="D326" s="226"/>
      <c r="E326" s="215" t="e">
        <f t="shared" si="15"/>
        <v>#DIV/0!</v>
      </c>
      <c r="F326" s="149"/>
      <c r="G326" s="31"/>
    </row>
    <row r="327" spans="1:7" ht="12.75" customHeight="1">
      <c r="A327" s="18">
        <v>21</v>
      </c>
      <c r="B327" s="212"/>
      <c r="C327" s="226"/>
      <c r="D327" s="226"/>
      <c r="E327" s="215" t="e">
        <f t="shared" si="15"/>
        <v>#DIV/0!</v>
      </c>
      <c r="F327" s="149"/>
      <c r="G327" s="31"/>
    </row>
    <row r="328" spans="1:7" ht="12.75" customHeight="1">
      <c r="A328" s="18">
        <v>22</v>
      </c>
      <c r="B328" s="212"/>
      <c r="C328" s="226"/>
      <c r="D328" s="226"/>
      <c r="E328" s="215" t="e">
        <f t="shared" si="15"/>
        <v>#DIV/0!</v>
      </c>
      <c r="F328" s="149"/>
      <c r="G328" s="31"/>
    </row>
    <row r="329" spans="1:7" ht="12.75" customHeight="1">
      <c r="A329" s="18">
        <v>23</v>
      </c>
      <c r="B329" s="212"/>
      <c r="C329" s="226"/>
      <c r="D329" s="226"/>
      <c r="E329" s="215" t="e">
        <f t="shared" si="15"/>
        <v>#DIV/0!</v>
      </c>
      <c r="F329" s="149"/>
      <c r="G329" s="31"/>
    </row>
    <row r="330" spans="1:7" ht="12.75" customHeight="1">
      <c r="A330" s="18">
        <v>24</v>
      </c>
      <c r="B330" s="212"/>
      <c r="C330" s="226"/>
      <c r="D330" s="226"/>
      <c r="E330" s="215" t="e">
        <f t="shared" si="15"/>
        <v>#DIV/0!</v>
      </c>
      <c r="F330" s="149"/>
      <c r="G330" s="31"/>
    </row>
    <row r="331" spans="1:7" ht="12.75" customHeight="1">
      <c r="A331" s="18">
        <v>25</v>
      </c>
      <c r="B331" s="212"/>
      <c r="C331" s="226"/>
      <c r="D331" s="226"/>
      <c r="E331" s="215" t="e">
        <f t="shared" si="15"/>
        <v>#DIV/0!</v>
      </c>
      <c r="F331" s="149" t="s">
        <v>12</v>
      </c>
      <c r="G331" s="31"/>
    </row>
    <row r="332" spans="1:7" ht="12.75" customHeight="1">
      <c r="A332" s="18">
        <v>26</v>
      </c>
      <c r="B332" s="212"/>
      <c r="C332" s="226"/>
      <c r="D332" s="226"/>
      <c r="E332" s="215" t="e">
        <f t="shared" si="15"/>
        <v>#DIV/0!</v>
      </c>
      <c r="F332" s="149"/>
      <c r="G332" s="31"/>
    </row>
    <row r="333" spans="1:7" ht="12.75" customHeight="1">
      <c r="A333" s="18">
        <v>27</v>
      </c>
      <c r="B333" s="212"/>
      <c r="C333" s="226"/>
      <c r="D333" s="226"/>
      <c r="E333" s="215" t="e">
        <f t="shared" si="15"/>
        <v>#DIV/0!</v>
      </c>
      <c r="F333" s="149"/>
      <c r="G333" s="31"/>
    </row>
    <row r="334" spans="1:7" ht="12.75" customHeight="1">
      <c r="A334" s="18">
        <v>28</v>
      </c>
      <c r="B334" s="212"/>
      <c r="C334" s="226"/>
      <c r="D334" s="226"/>
      <c r="E334" s="215" t="e">
        <f t="shared" si="15"/>
        <v>#DIV/0!</v>
      </c>
      <c r="F334" s="149"/>
      <c r="G334" s="31"/>
    </row>
    <row r="335" spans="1:7" ht="12.75" customHeight="1">
      <c r="A335" s="18">
        <v>29</v>
      </c>
      <c r="B335" s="212"/>
      <c r="C335" s="226"/>
      <c r="D335" s="226"/>
      <c r="E335" s="215" t="e">
        <f t="shared" si="15"/>
        <v>#DIV/0!</v>
      </c>
      <c r="F335" s="149"/>
      <c r="G335" s="31"/>
    </row>
    <row r="336" spans="1:8" ht="12.75" customHeight="1">
      <c r="A336" s="18">
        <v>30</v>
      </c>
      <c r="B336" s="212"/>
      <c r="C336" s="226"/>
      <c r="D336" s="226"/>
      <c r="E336" s="215" t="e">
        <f t="shared" si="15"/>
        <v>#DIV/0!</v>
      </c>
      <c r="F336" s="149"/>
      <c r="G336" s="31"/>
      <c r="H336" s="10" t="s">
        <v>12</v>
      </c>
    </row>
    <row r="337" spans="1:7" ht="12.75" customHeight="1">
      <c r="A337" s="18">
        <v>31</v>
      </c>
      <c r="B337" s="212"/>
      <c r="C337" s="226"/>
      <c r="D337" s="226"/>
      <c r="E337" s="215" t="e">
        <f t="shared" si="15"/>
        <v>#DIV/0!</v>
      </c>
      <c r="F337" s="149"/>
      <c r="G337" s="31" t="s">
        <v>12</v>
      </c>
    </row>
    <row r="338" spans="1:8" ht="12.75" customHeight="1">
      <c r="A338" s="18">
        <v>32</v>
      </c>
      <c r="B338" s="212"/>
      <c r="C338" s="226"/>
      <c r="D338" s="226"/>
      <c r="E338" s="215" t="e">
        <f t="shared" si="15"/>
        <v>#DIV/0!</v>
      </c>
      <c r="F338" s="149"/>
      <c r="G338" s="31"/>
      <c r="H338" s="10" t="s">
        <v>12</v>
      </c>
    </row>
    <row r="339" spans="1:7" ht="12.75" customHeight="1">
      <c r="A339" s="18">
        <v>33</v>
      </c>
      <c r="B339" s="212"/>
      <c r="C339" s="226"/>
      <c r="D339" s="226"/>
      <c r="E339" s="215" t="e">
        <f t="shared" si="15"/>
        <v>#DIV/0!</v>
      </c>
      <c r="F339" s="149"/>
      <c r="G339" s="31"/>
    </row>
    <row r="340" spans="1:7" ht="16.5" customHeight="1">
      <c r="A340" s="34"/>
      <c r="B340" s="1" t="s">
        <v>27</v>
      </c>
      <c r="C340" s="227"/>
      <c r="D340" s="228"/>
      <c r="E340" s="145" t="e">
        <f t="shared" si="15"/>
        <v>#DIV/0!</v>
      </c>
      <c r="F340" s="42"/>
      <c r="G340" s="31"/>
    </row>
    <row r="341" spans="1:7" ht="16.5" customHeight="1">
      <c r="A341" s="40"/>
      <c r="B341" s="2"/>
      <c r="C341" s="149"/>
      <c r="D341" s="149"/>
      <c r="E341" s="150"/>
      <c r="F341" s="42"/>
      <c r="G341" s="31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195" t="s">
        <v>20</v>
      </c>
      <c r="B345" s="195"/>
      <c r="C345" s="196" t="s">
        <v>34</v>
      </c>
      <c r="D345" s="196" t="s">
        <v>35</v>
      </c>
      <c r="E345" s="196" t="s">
        <v>6</v>
      </c>
      <c r="F345" s="196" t="s">
        <v>28</v>
      </c>
      <c r="G345" s="197"/>
    </row>
    <row r="346" spans="1:7" ht="16.5" customHeight="1">
      <c r="A346" s="195">
        <v>1</v>
      </c>
      <c r="B346" s="195">
        <v>2</v>
      </c>
      <c r="C346" s="196">
        <v>3</v>
      </c>
      <c r="D346" s="196">
        <v>4</v>
      </c>
      <c r="E346" s="196" t="s">
        <v>36</v>
      </c>
      <c r="F346" s="196">
        <v>6</v>
      </c>
      <c r="G346" s="197"/>
    </row>
    <row r="347" spans="1:7" ht="27" customHeight="1">
      <c r="A347" s="198">
        <v>1</v>
      </c>
      <c r="B347" s="199" t="s">
        <v>159</v>
      </c>
      <c r="C347" s="203"/>
      <c r="D347" s="203"/>
      <c r="E347" s="200">
        <f>D347-C347</f>
        <v>0</v>
      </c>
      <c r="F347" s="201">
        <v>0</v>
      </c>
      <c r="G347" s="197"/>
    </row>
    <row r="348" spans="1:8" ht="28.5">
      <c r="A348" s="198">
        <v>2</v>
      </c>
      <c r="B348" s="199" t="s">
        <v>160</v>
      </c>
      <c r="C348" s="203"/>
      <c r="D348" s="203"/>
      <c r="E348" s="200">
        <f>D348-C348</f>
        <v>0</v>
      </c>
      <c r="F348" s="202" t="e">
        <f>E348/C348</f>
        <v>#DIV/0!</v>
      </c>
      <c r="G348" s="197"/>
      <c r="H348" s="10" t="s">
        <v>12</v>
      </c>
    </row>
    <row r="349" spans="1:7" ht="28.5">
      <c r="A349" s="198">
        <v>3</v>
      </c>
      <c r="B349" s="199" t="s">
        <v>161</v>
      </c>
      <c r="C349" s="276"/>
      <c r="D349" s="276"/>
      <c r="E349" s="200">
        <f>D349-C349</f>
        <v>0</v>
      </c>
      <c r="F349" s="202" t="e">
        <f>E349/C349</f>
        <v>#DIV/0!</v>
      </c>
      <c r="G349" s="197" t="s">
        <v>12</v>
      </c>
    </row>
    <row r="350" ht="14.25">
      <c r="A350" s="54"/>
    </row>
    <row r="351" spans="1:7" ht="14.25">
      <c r="A351" s="9" t="s">
        <v>169</v>
      </c>
      <c r="B351" s="48"/>
      <c r="C351" s="58"/>
      <c r="D351" s="48"/>
      <c r="E351" s="48"/>
      <c r="F351" s="48"/>
      <c r="G351" s="48" t="s">
        <v>12</v>
      </c>
    </row>
    <row r="352" spans="1:8" ht="6" customHeight="1">
      <c r="A352" s="9"/>
      <c r="B352" s="48"/>
      <c r="C352" s="58"/>
      <c r="D352" s="48"/>
      <c r="E352" s="48"/>
      <c r="F352" s="48"/>
      <c r="G352" s="48"/>
      <c r="H352" s="10" t="s">
        <v>12</v>
      </c>
    </row>
    <row r="353" spans="1:5" ht="14.25">
      <c r="A353" s="48"/>
      <c r="B353" s="48"/>
      <c r="C353" s="48"/>
      <c r="D353" s="48"/>
      <c r="E353" s="59" t="s">
        <v>98</v>
      </c>
    </row>
    <row r="354" spans="1:8" ht="43.5" customHeight="1">
      <c r="A354" s="60" t="s">
        <v>37</v>
      </c>
      <c r="B354" s="60" t="s">
        <v>38</v>
      </c>
      <c r="C354" s="61" t="s">
        <v>176</v>
      </c>
      <c r="D354" s="62" t="s">
        <v>173</v>
      </c>
      <c r="E354" s="61" t="s">
        <v>172</v>
      </c>
      <c r="F354" s="279"/>
      <c r="G354" s="279"/>
      <c r="H354" s="197"/>
    </row>
    <row r="355" spans="1:8" ht="15.75" customHeight="1">
      <c r="A355" s="60">
        <v>1</v>
      </c>
      <c r="B355" s="60">
        <v>2</v>
      </c>
      <c r="C355" s="61">
        <v>3</v>
      </c>
      <c r="D355" s="62">
        <v>4</v>
      </c>
      <c r="E355" s="61">
        <v>5</v>
      </c>
      <c r="F355" s="279"/>
      <c r="G355" s="279"/>
      <c r="H355" s="197"/>
    </row>
    <row r="356" spans="1:8" ht="12.75" customHeight="1">
      <c r="A356" s="18">
        <v>1</v>
      </c>
      <c r="B356" s="212"/>
      <c r="C356" s="176"/>
      <c r="D356" s="176"/>
      <c r="E356" s="154" t="e">
        <f aca="true" t="shared" si="16" ref="E356:E389">D356/C356</f>
        <v>#DIV/0!</v>
      </c>
      <c r="F356" s="280"/>
      <c r="G356" s="281"/>
      <c r="H356" s="217"/>
    </row>
    <row r="357" spans="1:8" ht="12.75" customHeight="1">
      <c r="A357" s="18">
        <v>2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3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4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5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6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18">
        <v>7</v>
      </c>
      <c r="B362" s="212"/>
      <c r="C362" s="176"/>
      <c r="D362" s="176"/>
      <c r="E362" s="154" t="e">
        <f t="shared" si="16"/>
        <v>#DIV/0!</v>
      </c>
      <c r="F362" s="280"/>
      <c r="G362" s="281"/>
      <c r="H362" s="217"/>
    </row>
    <row r="363" spans="1:8" ht="12.75" customHeight="1">
      <c r="A363" s="18">
        <v>8</v>
      </c>
      <c r="B363" s="212"/>
      <c r="C363" s="176"/>
      <c r="D363" s="176"/>
      <c r="E363" s="154" t="e">
        <f t="shared" si="16"/>
        <v>#DIV/0!</v>
      </c>
      <c r="F363" s="280"/>
      <c r="G363" s="281"/>
      <c r="H363" s="217"/>
    </row>
    <row r="364" spans="1:8" ht="12.75" customHeight="1">
      <c r="A364" s="18">
        <v>9</v>
      </c>
      <c r="B364" s="212"/>
      <c r="C364" s="176"/>
      <c r="D364" s="176"/>
      <c r="E364" s="154" t="e">
        <f t="shared" si="16"/>
        <v>#DIV/0!</v>
      </c>
      <c r="F364" s="280"/>
      <c r="G364" s="281"/>
      <c r="H364" s="217"/>
    </row>
    <row r="365" spans="1:8" ht="12.75" customHeight="1">
      <c r="A365" s="18">
        <v>10</v>
      </c>
      <c r="B365" s="212"/>
      <c r="C365" s="176"/>
      <c r="D365" s="176"/>
      <c r="E365" s="154" t="e">
        <f t="shared" si="16"/>
        <v>#DIV/0!</v>
      </c>
      <c r="F365" s="280"/>
      <c r="G365" s="281"/>
      <c r="H365" s="217"/>
    </row>
    <row r="366" spans="1:8" ht="12.75" customHeight="1">
      <c r="A366" s="18">
        <v>11</v>
      </c>
      <c r="B366" s="212"/>
      <c r="C366" s="176"/>
      <c r="D366" s="176"/>
      <c r="E366" s="154" t="e">
        <f t="shared" si="16"/>
        <v>#DIV/0!</v>
      </c>
      <c r="F366" s="280"/>
      <c r="G366" s="281"/>
      <c r="H366" s="217"/>
    </row>
    <row r="367" spans="1:8" ht="12.75" customHeight="1">
      <c r="A367" s="18">
        <v>12</v>
      </c>
      <c r="B367" s="212"/>
      <c r="C367" s="176"/>
      <c r="D367" s="176"/>
      <c r="E367" s="154" t="e">
        <f t="shared" si="16"/>
        <v>#DIV/0!</v>
      </c>
      <c r="F367" s="280"/>
      <c r="G367" s="281"/>
      <c r="H367" s="217"/>
    </row>
    <row r="368" spans="1:8" ht="12.75" customHeight="1">
      <c r="A368" s="18">
        <v>13</v>
      </c>
      <c r="B368" s="212"/>
      <c r="C368" s="176"/>
      <c r="D368" s="176"/>
      <c r="E368" s="154" t="e">
        <f t="shared" si="16"/>
        <v>#DIV/0!</v>
      </c>
      <c r="F368" s="280"/>
      <c r="G368" s="281"/>
      <c r="H368" s="217"/>
    </row>
    <row r="369" spans="1:8" ht="12.75" customHeight="1">
      <c r="A369" s="18">
        <v>14</v>
      </c>
      <c r="B369" s="212"/>
      <c r="C369" s="176"/>
      <c r="D369" s="176"/>
      <c r="E369" s="154" t="e">
        <f t="shared" si="16"/>
        <v>#DIV/0!</v>
      </c>
      <c r="F369" s="280"/>
      <c r="G369" s="281"/>
      <c r="H369" s="217"/>
    </row>
    <row r="370" spans="1:8" ht="12.75" customHeight="1">
      <c r="A370" s="18">
        <v>15</v>
      </c>
      <c r="B370" s="212"/>
      <c r="C370" s="176"/>
      <c r="D370" s="176"/>
      <c r="E370" s="154" t="e">
        <f t="shared" si="16"/>
        <v>#DIV/0!</v>
      </c>
      <c r="F370" s="280"/>
      <c r="G370" s="281"/>
      <c r="H370" s="217"/>
    </row>
    <row r="371" spans="1:8" ht="12.75" customHeight="1">
      <c r="A371" s="18">
        <v>16</v>
      </c>
      <c r="B371" s="212"/>
      <c r="C371" s="176"/>
      <c r="D371" s="176"/>
      <c r="E371" s="154" t="e">
        <f t="shared" si="16"/>
        <v>#DIV/0!</v>
      </c>
      <c r="F371" s="280"/>
      <c r="G371" s="281"/>
      <c r="H371" s="217"/>
    </row>
    <row r="372" spans="1:8" ht="12.75" customHeight="1">
      <c r="A372" s="18">
        <v>17</v>
      </c>
      <c r="B372" s="212"/>
      <c r="C372" s="176"/>
      <c r="D372" s="176"/>
      <c r="E372" s="154" t="e">
        <f t="shared" si="16"/>
        <v>#DIV/0!</v>
      </c>
      <c r="F372" s="280"/>
      <c r="G372" s="281"/>
      <c r="H372" s="217"/>
    </row>
    <row r="373" spans="1:8" ht="12.75" customHeight="1">
      <c r="A373" s="18">
        <v>18</v>
      </c>
      <c r="B373" s="212"/>
      <c r="C373" s="176"/>
      <c r="D373" s="176"/>
      <c r="E373" s="154" t="e">
        <f t="shared" si="16"/>
        <v>#DIV/0!</v>
      </c>
      <c r="F373" s="280"/>
      <c r="G373" s="281"/>
      <c r="H373" s="217"/>
    </row>
    <row r="374" spans="1:8" ht="12.75" customHeight="1">
      <c r="A374" s="18">
        <v>19</v>
      </c>
      <c r="B374" s="212"/>
      <c r="C374" s="176"/>
      <c r="D374" s="176"/>
      <c r="E374" s="154" t="e">
        <f t="shared" si="16"/>
        <v>#DIV/0!</v>
      </c>
      <c r="F374" s="280"/>
      <c r="G374" s="281"/>
      <c r="H374" s="217"/>
    </row>
    <row r="375" spans="1:8" ht="12.75" customHeight="1">
      <c r="A375" s="18">
        <v>20</v>
      </c>
      <c r="B375" s="212"/>
      <c r="C375" s="176"/>
      <c r="D375" s="176"/>
      <c r="E375" s="154" t="e">
        <f t="shared" si="16"/>
        <v>#DIV/0!</v>
      </c>
      <c r="F375" s="280"/>
      <c r="G375" s="281"/>
      <c r="H375" s="217"/>
    </row>
    <row r="376" spans="1:8" ht="12.75" customHeight="1">
      <c r="A376" s="18">
        <v>21</v>
      </c>
      <c r="B376" s="212"/>
      <c r="C376" s="176"/>
      <c r="D376" s="176"/>
      <c r="E376" s="154" t="e">
        <f t="shared" si="16"/>
        <v>#DIV/0!</v>
      </c>
      <c r="F376" s="280"/>
      <c r="G376" s="281"/>
      <c r="H376" s="217"/>
    </row>
    <row r="377" spans="1:8" ht="12.75" customHeight="1">
      <c r="A377" s="18">
        <v>22</v>
      </c>
      <c r="B377" s="212"/>
      <c r="C377" s="176"/>
      <c r="D377" s="176"/>
      <c r="E377" s="154" t="e">
        <f t="shared" si="16"/>
        <v>#DIV/0!</v>
      </c>
      <c r="F377" s="280"/>
      <c r="G377" s="281"/>
      <c r="H377" s="217"/>
    </row>
    <row r="378" spans="1:8" ht="12.75" customHeight="1">
      <c r="A378" s="18">
        <v>23</v>
      </c>
      <c r="B378" s="212"/>
      <c r="C378" s="176"/>
      <c r="D378" s="176"/>
      <c r="E378" s="154" t="e">
        <f t="shared" si="16"/>
        <v>#DIV/0!</v>
      </c>
      <c r="F378" s="280"/>
      <c r="G378" s="281"/>
      <c r="H378" s="217"/>
    </row>
    <row r="379" spans="1:8" ht="12.75" customHeight="1">
      <c r="A379" s="18">
        <v>24</v>
      </c>
      <c r="B379" s="212"/>
      <c r="C379" s="176"/>
      <c r="D379" s="176"/>
      <c r="E379" s="154" t="e">
        <f t="shared" si="16"/>
        <v>#DIV/0!</v>
      </c>
      <c r="F379" s="280"/>
      <c r="G379" s="281"/>
      <c r="H379" s="217"/>
    </row>
    <row r="380" spans="1:8" ht="12.75" customHeight="1">
      <c r="A380" s="18">
        <v>25</v>
      </c>
      <c r="B380" s="212"/>
      <c r="C380" s="176"/>
      <c r="D380" s="176"/>
      <c r="E380" s="154" t="e">
        <f t="shared" si="16"/>
        <v>#DIV/0!</v>
      </c>
      <c r="F380" s="280"/>
      <c r="G380" s="281"/>
      <c r="H380" s="217"/>
    </row>
    <row r="381" spans="1:8" ht="12.75" customHeight="1">
      <c r="A381" s="18">
        <v>26</v>
      </c>
      <c r="B381" s="212"/>
      <c r="C381" s="176"/>
      <c r="D381" s="176"/>
      <c r="E381" s="154" t="e">
        <f t="shared" si="16"/>
        <v>#DIV/0!</v>
      </c>
      <c r="F381" s="280"/>
      <c r="G381" s="281"/>
      <c r="H381" s="217"/>
    </row>
    <row r="382" spans="1:8" ht="12.75" customHeight="1">
      <c r="A382" s="18">
        <v>27</v>
      </c>
      <c r="B382" s="212"/>
      <c r="C382" s="176"/>
      <c r="D382" s="176"/>
      <c r="E382" s="154" t="e">
        <f t="shared" si="16"/>
        <v>#DIV/0!</v>
      </c>
      <c r="F382" s="280"/>
      <c r="G382" s="281"/>
      <c r="H382" s="217"/>
    </row>
    <row r="383" spans="1:8" ht="12.75" customHeight="1">
      <c r="A383" s="18">
        <v>28</v>
      </c>
      <c r="B383" s="212"/>
      <c r="C383" s="176"/>
      <c r="D383" s="176"/>
      <c r="E383" s="154" t="e">
        <f t="shared" si="16"/>
        <v>#DIV/0!</v>
      </c>
      <c r="F383" s="280"/>
      <c r="G383" s="281"/>
      <c r="H383" s="217"/>
    </row>
    <row r="384" spans="1:8" ht="12.75" customHeight="1">
      <c r="A384" s="18">
        <v>29</v>
      </c>
      <c r="B384" s="212"/>
      <c r="C384" s="176"/>
      <c r="D384" s="176"/>
      <c r="E384" s="154" t="e">
        <f t="shared" si="16"/>
        <v>#DIV/0!</v>
      </c>
      <c r="F384" s="280"/>
      <c r="G384" s="281"/>
      <c r="H384" s="217"/>
    </row>
    <row r="385" spans="1:8" ht="12.75" customHeight="1">
      <c r="A385" s="18">
        <v>30</v>
      </c>
      <c r="B385" s="212"/>
      <c r="C385" s="176"/>
      <c r="D385" s="176"/>
      <c r="E385" s="154" t="e">
        <f t="shared" si="16"/>
        <v>#DIV/0!</v>
      </c>
      <c r="F385" s="280"/>
      <c r="G385" s="281"/>
      <c r="H385" s="217"/>
    </row>
    <row r="386" spans="1:8" ht="12.75" customHeight="1">
      <c r="A386" s="18">
        <v>31</v>
      </c>
      <c r="B386" s="212"/>
      <c r="C386" s="176"/>
      <c r="D386" s="176"/>
      <c r="E386" s="154" t="e">
        <f t="shared" si="16"/>
        <v>#DIV/0!</v>
      </c>
      <c r="F386" s="280"/>
      <c r="G386" s="281"/>
      <c r="H386" s="217"/>
    </row>
    <row r="387" spans="1:8" ht="12.75" customHeight="1">
      <c r="A387" s="18">
        <v>32</v>
      </c>
      <c r="B387" s="212"/>
      <c r="C387" s="176"/>
      <c r="D387" s="176"/>
      <c r="E387" s="154" t="e">
        <f t="shared" si="16"/>
        <v>#DIV/0!</v>
      </c>
      <c r="F387" s="280"/>
      <c r="G387" s="281"/>
      <c r="H387" s="217"/>
    </row>
    <row r="388" spans="1:8" ht="12.75" customHeight="1">
      <c r="A388" s="18">
        <v>33</v>
      </c>
      <c r="B388" s="212"/>
      <c r="C388" s="176"/>
      <c r="D388" s="176"/>
      <c r="E388" s="154" t="e">
        <f t="shared" si="16"/>
        <v>#DIV/0!</v>
      </c>
      <c r="F388" s="280"/>
      <c r="G388" s="281"/>
      <c r="H388" s="217"/>
    </row>
    <row r="389" spans="1:8" ht="12.75" customHeight="1">
      <c r="A389" s="34"/>
      <c r="B389" s="1" t="s">
        <v>27</v>
      </c>
      <c r="C389" s="177"/>
      <c r="D389" s="177"/>
      <c r="E389" s="153" t="e">
        <f t="shared" si="16"/>
        <v>#DIV/0!</v>
      </c>
      <c r="F389" s="280"/>
      <c r="G389" s="281"/>
      <c r="H389" s="217"/>
    </row>
    <row r="390" spans="1:8" ht="14.25">
      <c r="A390" s="40"/>
      <c r="B390" s="2"/>
      <c r="C390" s="65"/>
      <c r="D390" s="26"/>
      <c r="E390" s="66"/>
      <c r="F390" s="282"/>
      <c r="G390" s="283"/>
      <c r="H390" s="282"/>
    </row>
    <row r="391" spans="1:8" ht="14.25">
      <c r="A391" s="40"/>
      <c r="B391" s="2"/>
      <c r="C391" s="65"/>
      <c r="D391" s="26"/>
      <c r="E391" s="66"/>
      <c r="F391" s="26"/>
      <c r="G391" s="65"/>
      <c r="H391" s="26"/>
    </row>
    <row r="392" spans="1:7" ht="14.25">
      <c r="A392" s="9" t="s">
        <v>170</v>
      </c>
      <c r="B392" s="48"/>
      <c r="C392" s="58"/>
      <c r="D392" s="48"/>
      <c r="E392" s="48"/>
      <c r="F392" s="48"/>
      <c r="G392" s="48"/>
    </row>
    <row r="393" spans="1:5" ht="14.25">
      <c r="A393" s="48"/>
      <c r="B393" s="48"/>
      <c r="C393" s="48"/>
      <c r="D393" s="48"/>
      <c r="E393" s="59" t="s">
        <v>98</v>
      </c>
    </row>
    <row r="394" spans="1:7" ht="52.5" customHeight="1">
      <c r="A394" s="60" t="s">
        <v>37</v>
      </c>
      <c r="B394" s="60" t="s">
        <v>38</v>
      </c>
      <c r="C394" s="61" t="s">
        <v>176</v>
      </c>
      <c r="D394" s="62" t="s">
        <v>162</v>
      </c>
      <c r="E394" s="61" t="s">
        <v>171</v>
      </c>
      <c r="F394" s="63"/>
      <c r="G394" s="64"/>
    </row>
    <row r="395" spans="1:7" ht="12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63"/>
      <c r="G395" s="64"/>
    </row>
    <row r="396" spans="1:7" ht="12.75" customHeight="1">
      <c r="A396" s="18">
        <v>1</v>
      </c>
      <c r="B396" s="212"/>
      <c r="C396" s="176"/>
      <c r="D396" s="151"/>
      <c r="E396" s="155" t="e">
        <f aca="true" t="shared" si="17" ref="E396:E429">D396/C396</f>
        <v>#DIV/0!</v>
      </c>
      <c r="F396" s="149"/>
      <c r="G396" s="31"/>
    </row>
    <row r="397" spans="1:7" ht="12.75" customHeight="1">
      <c r="A397" s="18">
        <v>2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18">
        <v>4</v>
      </c>
      <c r="B399" s="212"/>
      <c r="C399" s="176"/>
      <c r="D399" s="151"/>
      <c r="E399" s="155" t="e">
        <f t="shared" si="17"/>
        <v>#DIV/0!</v>
      </c>
      <c r="F399" s="149"/>
      <c r="G399" s="31"/>
    </row>
    <row r="400" spans="1:7" ht="12.75" customHeight="1">
      <c r="A400" s="18">
        <v>5</v>
      </c>
      <c r="B400" s="212"/>
      <c r="C400" s="176"/>
      <c r="D400" s="151"/>
      <c r="E400" s="155" t="e">
        <f t="shared" si="17"/>
        <v>#DIV/0!</v>
      </c>
      <c r="F400" s="149"/>
      <c r="G400" s="31"/>
    </row>
    <row r="401" spans="1:7" ht="12.75" customHeight="1">
      <c r="A401" s="18">
        <v>6</v>
      </c>
      <c r="B401" s="212"/>
      <c r="C401" s="176"/>
      <c r="D401" s="151"/>
      <c r="E401" s="155" t="e">
        <f t="shared" si="17"/>
        <v>#DIV/0!</v>
      </c>
      <c r="F401" s="149"/>
      <c r="G401" s="31"/>
    </row>
    <row r="402" spans="1:7" ht="12.75" customHeight="1">
      <c r="A402" s="18">
        <v>7</v>
      </c>
      <c r="B402" s="212"/>
      <c r="C402" s="176"/>
      <c r="D402" s="151"/>
      <c r="E402" s="155" t="e">
        <f t="shared" si="17"/>
        <v>#DIV/0!</v>
      </c>
      <c r="F402" s="149"/>
      <c r="G402" s="31"/>
    </row>
    <row r="403" spans="1:7" ht="12.75" customHeight="1">
      <c r="A403" s="18">
        <v>8</v>
      </c>
      <c r="B403" s="212"/>
      <c r="C403" s="176"/>
      <c r="D403" s="151"/>
      <c r="E403" s="155" t="e">
        <f t="shared" si="17"/>
        <v>#DIV/0!</v>
      </c>
      <c r="F403" s="149"/>
      <c r="G403" s="31"/>
    </row>
    <row r="404" spans="1:7" ht="12.75" customHeight="1">
      <c r="A404" s="18">
        <v>9</v>
      </c>
      <c r="B404" s="212"/>
      <c r="C404" s="176"/>
      <c r="D404" s="151"/>
      <c r="E404" s="155" t="e">
        <f t="shared" si="17"/>
        <v>#DIV/0!</v>
      </c>
      <c r="F404" s="149"/>
      <c r="G404" s="31"/>
    </row>
    <row r="405" spans="1:7" ht="12.75" customHeight="1">
      <c r="A405" s="18">
        <v>10</v>
      </c>
      <c r="B405" s="212"/>
      <c r="C405" s="176"/>
      <c r="D405" s="151"/>
      <c r="E405" s="155" t="e">
        <f t="shared" si="17"/>
        <v>#DIV/0!</v>
      </c>
      <c r="F405" s="149"/>
      <c r="G405" s="31"/>
    </row>
    <row r="406" spans="1:7" ht="12.75" customHeight="1">
      <c r="A406" s="18">
        <v>11</v>
      </c>
      <c r="B406" s="212"/>
      <c r="C406" s="176"/>
      <c r="D406" s="151"/>
      <c r="E406" s="155" t="e">
        <f t="shared" si="17"/>
        <v>#DIV/0!</v>
      </c>
      <c r="F406" s="149"/>
      <c r="G406" s="31"/>
    </row>
    <row r="407" spans="1:7" ht="12.75" customHeight="1">
      <c r="A407" s="18">
        <v>12</v>
      </c>
      <c r="B407" s="212"/>
      <c r="C407" s="176"/>
      <c r="D407" s="151"/>
      <c r="E407" s="155" t="e">
        <f t="shared" si="17"/>
        <v>#DIV/0!</v>
      </c>
      <c r="F407" s="149"/>
      <c r="G407" s="31"/>
    </row>
    <row r="408" spans="1:7" ht="12.75" customHeight="1">
      <c r="A408" s="18">
        <v>13</v>
      </c>
      <c r="B408" s="212"/>
      <c r="C408" s="176"/>
      <c r="D408" s="151"/>
      <c r="E408" s="155" t="e">
        <f t="shared" si="17"/>
        <v>#DIV/0!</v>
      </c>
      <c r="F408" s="149"/>
      <c r="G408" s="31"/>
    </row>
    <row r="409" spans="1:7" ht="12.75" customHeight="1">
      <c r="A409" s="18">
        <v>14</v>
      </c>
      <c r="B409" s="212"/>
      <c r="C409" s="176"/>
      <c r="D409" s="151"/>
      <c r="E409" s="155" t="e">
        <f t="shared" si="17"/>
        <v>#DIV/0!</v>
      </c>
      <c r="F409" s="149"/>
      <c r="G409" s="31"/>
    </row>
    <row r="410" spans="1:7" ht="12.75" customHeight="1">
      <c r="A410" s="18">
        <v>15</v>
      </c>
      <c r="B410" s="212"/>
      <c r="C410" s="176"/>
      <c r="D410" s="151"/>
      <c r="E410" s="155" t="e">
        <f t="shared" si="17"/>
        <v>#DIV/0!</v>
      </c>
      <c r="F410" s="149"/>
      <c r="G410" s="31"/>
    </row>
    <row r="411" spans="1:7" ht="12.75" customHeight="1">
      <c r="A411" s="18">
        <v>16</v>
      </c>
      <c r="B411" s="212"/>
      <c r="C411" s="176"/>
      <c r="D411" s="151"/>
      <c r="E411" s="155" t="e">
        <f t="shared" si="17"/>
        <v>#DIV/0!</v>
      </c>
      <c r="F411" s="149"/>
      <c r="G411" s="31"/>
    </row>
    <row r="412" spans="1:7" ht="12.75" customHeight="1">
      <c r="A412" s="18">
        <v>17</v>
      </c>
      <c r="B412" s="212"/>
      <c r="C412" s="176"/>
      <c r="D412" s="151"/>
      <c r="E412" s="155" t="e">
        <f t="shared" si="17"/>
        <v>#DIV/0!</v>
      </c>
      <c r="F412" s="149"/>
      <c r="G412" s="31"/>
    </row>
    <row r="413" spans="1:7" ht="12.75" customHeight="1">
      <c r="A413" s="18">
        <v>18</v>
      </c>
      <c r="B413" s="212"/>
      <c r="C413" s="176"/>
      <c r="D413" s="151"/>
      <c r="E413" s="155" t="e">
        <f t="shared" si="17"/>
        <v>#DIV/0!</v>
      </c>
      <c r="F413" s="149"/>
      <c r="G413" s="31"/>
    </row>
    <row r="414" spans="1:7" ht="12.75" customHeight="1">
      <c r="A414" s="18">
        <v>19</v>
      </c>
      <c r="B414" s="212"/>
      <c r="C414" s="176"/>
      <c r="D414" s="151"/>
      <c r="E414" s="155" t="e">
        <f t="shared" si="17"/>
        <v>#DIV/0!</v>
      </c>
      <c r="F414" s="149"/>
      <c r="G414" s="31"/>
    </row>
    <row r="415" spans="1:7" ht="12.75" customHeight="1">
      <c r="A415" s="18">
        <v>20</v>
      </c>
      <c r="B415" s="212"/>
      <c r="C415" s="176"/>
      <c r="D415" s="151"/>
      <c r="E415" s="155" t="e">
        <f t="shared" si="17"/>
        <v>#DIV/0!</v>
      </c>
      <c r="F415" s="149"/>
      <c r="G415" s="31" t="s">
        <v>12</v>
      </c>
    </row>
    <row r="416" spans="1:7" ht="12.75" customHeight="1">
      <c r="A416" s="18">
        <v>21</v>
      </c>
      <c r="B416" s="212"/>
      <c r="C416" s="176"/>
      <c r="D416" s="151"/>
      <c r="E416" s="155" t="e">
        <f t="shared" si="17"/>
        <v>#DIV/0!</v>
      </c>
      <c r="F416" s="149"/>
      <c r="G416" s="31"/>
    </row>
    <row r="417" spans="1:7" ht="12.75" customHeight="1">
      <c r="A417" s="18">
        <v>22</v>
      </c>
      <c r="B417" s="212"/>
      <c r="C417" s="176"/>
      <c r="D417" s="151"/>
      <c r="E417" s="155" t="e">
        <f t="shared" si="17"/>
        <v>#DIV/0!</v>
      </c>
      <c r="F417" s="149"/>
      <c r="G417" s="31"/>
    </row>
    <row r="418" spans="1:7" ht="12.75" customHeight="1">
      <c r="A418" s="18">
        <v>23</v>
      </c>
      <c r="B418" s="212"/>
      <c r="C418" s="176"/>
      <c r="D418" s="151"/>
      <c r="E418" s="155" t="e">
        <f t="shared" si="17"/>
        <v>#DIV/0!</v>
      </c>
      <c r="F418" s="149"/>
      <c r="G418" s="31"/>
    </row>
    <row r="419" spans="1:7" ht="12.75" customHeight="1">
      <c r="A419" s="18">
        <v>24</v>
      </c>
      <c r="B419" s="212"/>
      <c r="C419" s="176"/>
      <c r="D419" s="151"/>
      <c r="E419" s="155" t="e">
        <f t="shared" si="17"/>
        <v>#DIV/0!</v>
      </c>
      <c r="F419" s="149"/>
      <c r="G419" s="31"/>
    </row>
    <row r="420" spans="1:7" ht="12.75" customHeight="1">
      <c r="A420" s="18">
        <v>25</v>
      </c>
      <c r="B420" s="212"/>
      <c r="C420" s="176"/>
      <c r="D420" s="151"/>
      <c r="E420" s="155" t="e">
        <f t="shared" si="17"/>
        <v>#DIV/0!</v>
      </c>
      <c r="F420" s="149"/>
      <c r="G420" s="31"/>
    </row>
    <row r="421" spans="1:7" ht="12.75" customHeight="1">
      <c r="A421" s="18">
        <v>26</v>
      </c>
      <c r="B421" s="212"/>
      <c r="C421" s="176"/>
      <c r="D421" s="151"/>
      <c r="E421" s="155" t="e">
        <f t="shared" si="17"/>
        <v>#DIV/0!</v>
      </c>
      <c r="F421" s="149"/>
      <c r="G421" s="31"/>
    </row>
    <row r="422" spans="1:7" ht="12.75" customHeight="1">
      <c r="A422" s="18">
        <v>27</v>
      </c>
      <c r="B422" s="212"/>
      <c r="C422" s="176"/>
      <c r="D422" s="151"/>
      <c r="E422" s="155" t="e">
        <f t="shared" si="17"/>
        <v>#DIV/0!</v>
      </c>
      <c r="F422" s="149"/>
      <c r="G422" s="31"/>
    </row>
    <row r="423" spans="1:7" ht="12.75" customHeight="1">
      <c r="A423" s="18">
        <v>28</v>
      </c>
      <c r="B423" s="212"/>
      <c r="C423" s="176"/>
      <c r="D423" s="151"/>
      <c r="E423" s="155" t="e">
        <f t="shared" si="17"/>
        <v>#DIV/0!</v>
      </c>
      <c r="F423" s="149"/>
      <c r="G423" s="31"/>
    </row>
    <row r="424" spans="1:7" ht="12.75" customHeight="1">
      <c r="A424" s="18">
        <v>29</v>
      </c>
      <c r="B424" s="212"/>
      <c r="C424" s="176"/>
      <c r="D424" s="151"/>
      <c r="E424" s="155" t="e">
        <f t="shared" si="17"/>
        <v>#DIV/0!</v>
      </c>
      <c r="F424" s="149"/>
      <c r="G424" s="31"/>
    </row>
    <row r="425" spans="1:7" ht="12.75" customHeight="1">
      <c r="A425" s="18">
        <v>30</v>
      </c>
      <c r="B425" s="212"/>
      <c r="C425" s="176"/>
      <c r="D425" s="151"/>
      <c r="E425" s="155" t="e">
        <f t="shared" si="17"/>
        <v>#DIV/0!</v>
      </c>
      <c r="F425" s="149"/>
      <c r="G425" s="31"/>
    </row>
    <row r="426" spans="1:7" ht="12.75" customHeight="1">
      <c r="A426" s="18">
        <v>31</v>
      </c>
      <c r="B426" s="212"/>
      <c r="C426" s="176"/>
      <c r="D426" s="151"/>
      <c r="E426" s="155" t="e">
        <f t="shared" si="17"/>
        <v>#DIV/0!</v>
      </c>
      <c r="F426" s="149"/>
      <c r="G426" s="31"/>
    </row>
    <row r="427" spans="1:7" ht="12.75" customHeight="1">
      <c r="A427" s="18">
        <v>32</v>
      </c>
      <c r="B427" s="212"/>
      <c r="C427" s="176"/>
      <c r="D427" s="151"/>
      <c r="E427" s="155" t="e">
        <f t="shared" si="17"/>
        <v>#DIV/0!</v>
      </c>
      <c r="F427" s="149"/>
      <c r="G427" s="31" t="s">
        <v>12</v>
      </c>
    </row>
    <row r="428" spans="1:7" ht="12.75" customHeight="1">
      <c r="A428" s="18">
        <v>33</v>
      </c>
      <c r="B428" s="212"/>
      <c r="C428" s="176"/>
      <c r="D428" s="151"/>
      <c r="E428" s="155" t="e">
        <f t="shared" si="17"/>
        <v>#DIV/0!</v>
      </c>
      <c r="F428" s="149"/>
      <c r="G428" s="31"/>
    </row>
    <row r="429" spans="1:7" ht="12.75" customHeight="1">
      <c r="A429" s="34"/>
      <c r="B429" s="1" t="s">
        <v>27</v>
      </c>
      <c r="C429" s="177"/>
      <c r="D429" s="152"/>
      <c r="E429" s="156" t="e">
        <f t="shared" si="17"/>
        <v>#DIV/0!</v>
      </c>
      <c r="F429" s="42"/>
      <c r="G429" s="31"/>
    </row>
    <row r="430" ht="13.5" customHeight="1">
      <c r="A430" s="9" t="s">
        <v>40</v>
      </c>
    </row>
    <row r="431" spans="1:5" ht="13.5" customHeight="1">
      <c r="A431" s="9"/>
      <c r="E431" s="67" t="s">
        <v>41</v>
      </c>
    </row>
    <row r="432" spans="1:6" ht="29.25" customHeight="1">
      <c r="A432" s="49" t="s">
        <v>39</v>
      </c>
      <c r="B432" s="49" t="s">
        <v>163</v>
      </c>
      <c r="C432" s="49" t="s">
        <v>164</v>
      </c>
      <c r="D432" s="68" t="s">
        <v>42</v>
      </c>
      <c r="E432" s="49" t="s">
        <v>43</v>
      </c>
      <c r="F432" s="288"/>
    </row>
    <row r="433" spans="1:6" ht="15.75" customHeight="1">
      <c r="A433" s="69">
        <f>C473</f>
        <v>0</v>
      </c>
      <c r="B433" s="70">
        <f>D389</f>
        <v>0</v>
      </c>
      <c r="C433" s="69">
        <f>E473</f>
        <v>0</v>
      </c>
      <c r="D433" s="69">
        <f>B433+C433</f>
        <v>0</v>
      </c>
      <c r="E433" s="71" t="e">
        <f>D433/A433</f>
        <v>#DIV/0!</v>
      </c>
      <c r="F433" s="56"/>
    </row>
    <row r="434" spans="1:8" ht="13.5" customHeight="1">
      <c r="A434" s="72" t="s">
        <v>165</v>
      </c>
      <c r="B434" s="73"/>
      <c r="C434" s="74"/>
      <c r="D434" s="74"/>
      <c r="E434" s="75"/>
      <c r="F434" s="76"/>
      <c r="G434" s="77"/>
      <c r="H434" s="10" t="s">
        <v>12</v>
      </c>
    </row>
    <row r="435" ht="13.5" customHeight="1"/>
    <row r="436" spans="1:8" ht="13.5" customHeight="1">
      <c r="A436" s="9" t="s">
        <v>166</v>
      </c>
      <c r="H436" s="10" t="s">
        <v>12</v>
      </c>
    </row>
    <row r="437" ht="13.5" customHeight="1">
      <c r="G437" s="67" t="s">
        <v>41</v>
      </c>
    </row>
    <row r="438" spans="1:7" ht="30" customHeight="1">
      <c r="A438" s="78" t="s">
        <v>20</v>
      </c>
      <c r="B438" s="78" t="s">
        <v>31</v>
      </c>
      <c r="C438" s="78" t="s">
        <v>39</v>
      </c>
      <c r="D438" s="79" t="s">
        <v>174</v>
      </c>
      <c r="E438" s="79" t="s">
        <v>44</v>
      </c>
      <c r="F438" s="78" t="s">
        <v>42</v>
      </c>
      <c r="G438" s="78" t="s">
        <v>43</v>
      </c>
    </row>
    <row r="439" spans="1:7" ht="14.25" customHeight="1">
      <c r="A439" s="78">
        <v>1</v>
      </c>
      <c r="B439" s="78">
        <v>2</v>
      </c>
      <c r="C439" s="78">
        <v>3</v>
      </c>
      <c r="D439" s="79">
        <v>4</v>
      </c>
      <c r="E439" s="79">
        <v>5</v>
      </c>
      <c r="F439" s="78">
        <v>6</v>
      </c>
      <c r="G439" s="30">
        <v>7</v>
      </c>
    </row>
    <row r="440" spans="1:7" ht="12.75" customHeight="1">
      <c r="A440" s="18">
        <v>1</v>
      </c>
      <c r="B440" s="212"/>
      <c r="C440" s="176"/>
      <c r="D440" s="176"/>
      <c r="E440" s="151"/>
      <c r="F440" s="167">
        <f aca="true" t="shared" si="18" ref="F440:F473">D440+E440</f>
        <v>0</v>
      </c>
      <c r="G440" s="35" t="e">
        <f aca="true" t="shared" si="19" ref="G440:G473">F440/C440</f>
        <v>#DIV/0!</v>
      </c>
    </row>
    <row r="441" spans="1:7" ht="12.75" customHeight="1">
      <c r="A441" s="18">
        <v>2</v>
      </c>
      <c r="B441" s="212"/>
      <c r="C441" s="176"/>
      <c r="D441" s="176"/>
      <c r="E441" s="151"/>
      <c r="F441" s="167">
        <f t="shared" si="18"/>
        <v>0</v>
      </c>
      <c r="G441" s="35" t="e">
        <f t="shared" si="19"/>
        <v>#DIV/0!</v>
      </c>
    </row>
    <row r="442" spans="1:7" ht="12.75" customHeight="1">
      <c r="A442" s="18">
        <v>3</v>
      </c>
      <c r="B442" s="212"/>
      <c r="C442" s="176"/>
      <c r="D442" s="176"/>
      <c r="E442" s="151"/>
      <c r="F442" s="167">
        <f t="shared" si="18"/>
        <v>0</v>
      </c>
      <c r="G442" s="35" t="e">
        <f t="shared" si="19"/>
        <v>#DIV/0!</v>
      </c>
    </row>
    <row r="443" spans="1:7" ht="12.75" customHeight="1">
      <c r="A443" s="18">
        <v>4</v>
      </c>
      <c r="B443" s="212"/>
      <c r="C443" s="176"/>
      <c r="D443" s="176"/>
      <c r="E443" s="151"/>
      <c r="F443" s="167">
        <f t="shared" si="18"/>
        <v>0</v>
      </c>
      <c r="G443" s="35" t="e">
        <f t="shared" si="19"/>
        <v>#DIV/0!</v>
      </c>
    </row>
    <row r="444" spans="1:7" ht="12.75" customHeight="1">
      <c r="A444" s="18">
        <v>5</v>
      </c>
      <c r="B444" s="212"/>
      <c r="C444" s="176"/>
      <c r="D444" s="176"/>
      <c r="E444" s="151"/>
      <c r="F444" s="167">
        <f t="shared" si="18"/>
        <v>0</v>
      </c>
      <c r="G444" s="35" t="e">
        <f t="shared" si="19"/>
        <v>#DIV/0!</v>
      </c>
    </row>
    <row r="445" spans="1:7" ht="12.75" customHeight="1">
      <c r="A445" s="18">
        <v>6</v>
      </c>
      <c r="B445" s="212"/>
      <c r="C445" s="176"/>
      <c r="D445" s="176"/>
      <c r="E445" s="151"/>
      <c r="F445" s="167">
        <f t="shared" si="18"/>
        <v>0</v>
      </c>
      <c r="G445" s="35" t="e">
        <f t="shared" si="19"/>
        <v>#DIV/0!</v>
      </c>
    </row>
    <row r="446" spans="1:7" ht="12.75" customHeight="1">
      <c r="A446" s="18">
        <v>7</v>
      </c>
      <c r="B446" s="212"/>
      <c r="C446" s="176"/>
      <c r="D446" s="176"/>
      <c r="E446" s="151"/>
      <c r="F446" s="167">
        <f t="shared" si="18"/>
        <v>0</v>
      </c>
      <c r="G446" s="35" t="e">
        <f t="shared" si="19"/>
        <v>#DIV/0!</v>
      </c>
    </row>
    <row r="447" spans="1:7" ht="12.75" customHeight="1">
      <c r="A447" s="18">
        <v>8</v>
      </c>
      <c r="B447" s="212"/>
      <c r="C447" s="176"/>
      <c r="D447" s="176"/>
      <c r="E447" s="151"/>
      <c r="F447" s="167">
        <f t="shared" si="18"/>
        <v>0</v>
      </c>
      <c r="G447" s="35" t="e">
        <f t="shared" si="19"/>
        <v>#DIV/0!</v>
      </c>
    </row>
    <row r="448" spans="1:7" ht="12.75" customHeight="1">
      <c r="A448" s="18">
        <v>9</v>
      </c>
      <c r="B448" s="212"/>
      <c r="C448" s="176"/>
      <c r="D448" s="176"/>
      <c r="E448" s="151"/>
      <c r="F448" s="167">
        <f t="shared" si="18"/>
        <v>0</v>
      </c>
      <c r="G448" s="35" t="e">
        <f t="shared" si="19"/>
        <v>#DIV/0!</v>
      </c>
    </row>
    <row r="449" spans="1:7" ht="12.75" customHeight="1">
      <c r="A449" s="18">
        <v>10</v>
      </c>
      <c r="B449" s="212"/>
      <c r="C449" s="176"/>
      <c r="D449" s="176"/>
      <c r="E449" s="151"/>
      <c r="F449" s="167">
        <f t="shared" si="18"/>
        <v>0</v>
      </c>
      <c r="G449" s="35" t="e">
        <f t="shared" si="19"/>
        <v>#DIV/0!</v>
      </c>
    </row>
    <row r="450" spans="1:7" ht="12.75" customHeight="1">
      <c r="A450" s="18">
        <v>11</v>
      </c>
      <c r="B450" s="212"/>
      <c r="C450" s="176"/>
      <c r="D450" s="176"/>
      <c r="E450" s="151"/>
      <c r="F450" s="167">
        <f t="shared" si="18"/>
        <v>0</v>
      </c>
      <c r="G450" s="35" t="e">
        <f t="shared" si="19"/>
        <v>#DIV/0!</v>
      </c>
    </row>
    <row r="451" spans="1:7" ht="12.75" customHeight="1">
      <c r="A451" s="18">
        <v>12</v>
      </c>
      <c r="B451" s="212"/>
      <c r="C451" s="176"/>
      <c r="D451" s="176"/>
      <c r="E451" s="151"/>
      <c r="F451" s="167">
        <f t="shared" si="18"/>
        <v>0</v>
      </c>
      <c r="G451" s="35" t="e">
        <f t="shared" si="19"/>
        <v>#DIV/0!</v>
      </c>
    </row>
    <row r="452" spans="1:7" ht="12.75" customHeight="1">
      <c r="A452" s="18">
        <v>13</v>
      </c>
      <c r="B452" s="212"/>
      <c r="C452" s="176"/>
      <c r="D452" s="176"/>
      <c r="E452" s="151"/>
      <c r="F452" s="167">
        <f t="shared" si="18"/>
        <v>0</v>
      </c>
      <c r="G452" s="35" t="e">
        <f t="shared" si="19"/>
        <v>#DIV/0!</v>
      </c>
    </row>
    <row r="453" spans="1:7" ht="12.75" customHeight="1">
      <c r="A453" s="18">
        <v>14</v>
      </c>
      <c r="B453" s="212"/>
      <c r="C453" s="176"/>
      <c r="D453" s="176"/>
      <c r="E453" s="151"/>
      <c r="F453" s="167">
        <f t="shared" si="18"/>
        <v>0</v>
      </c>
      <c r="G453" s="35" t="e">
        <f t="shared" si="19"/>
        <v>#DIV/0!</v>
      </c>
    </row>
    <row r="454" spans="1:7" ht="12.75" customHeight="1">
      <c r="A454" s="18">
        <v>15</v>
      </c>
      <c r="B454" s="212"/>
      <c r="C454" s="176"/>
      <c r="D454" s="176"/>
      <c r="E454" s="151"/>
      <c r="F454" s="167">
        <f t="shared" si="18"/>
        <v>0</v>
      </c>
      <c r="G454" s="35" t="e">
        <f t="shared" si="19"/>
        <v>#DIV/0!</v>
      </c>
    </row>
    <row r="455" spans="1:7" ht="12.75" customHeight="1">
      <c r="A455" s="18">
        <v>16</v>
      </c>
      <c r="B455" s="212"/>
      <c r="C455" s="176"/>
      <c r="D455" s="176"/>
      <c r="E455" s="151"/>
      <c r="F455" s="167">
        <f t="shared" si="18"/>
        <v>0</v>
      </c>
      <c r="G455" s="35" t="e">
        <f t="shared" si="19"/>
        <v>#DIV/0!</v>
      </c>
    </row>
    <row r="456" spans="1:7" ht="12.75" customHeight="1">
      <c r="A456" s="18">
        <v>17</v>
      </c>
      <c r="B456" s="212"/>
      <c r="C456" s="176"/>
      <c r="D456" s="176"/>
      <c r="E456" s="151"/>
      <c r="F456" s="167">
        <f t="shared" si="18"/>
        <v>0</v>
      </c>
      <c r="G456" s="35" t="e">
        <f t="shared" si="19"/>
        <v>#DIV/0!</v>
      </c>
    </row>
    <row r="457" spans="1:7" ht="12.75" customHeight="1">
      <c r="A457" s="18">
        <v>18</v>
      </c>
      <c r="B457" s="212"/>
      <c r="C457" s="176"/>
      <c r="D457" s="176"/>
      <c r="E457" s="151"/>
      <c r="F457" s="167">
        <f t="shared" si="18"/>
        <v>0</v>
      </c>
      <c r="G457" s="35" t="e">
        <f t="shared" si="19"/>
        <v>#DIV/0!</v>
      </c>
    </row>
    <row r="458" spans="1:7" ht="12.75" customHeight="1">
      <c r="A458" s="18">
        <v>19</v>
      </c>
      <c r="B458" s="212"/>
      <c r="C458" s="176"/>
      <c r="D458" s="176"/>
      <c r="E458" s="151"/>
      <c r="F458" s="167">
        <f t="shared" si="18"/>
        <v>0</v>
      </c>
      <c r="G458" s="35" t="e">
        <f t="shared" si="19"/>
        <v>#DIV/0!</v>
      </c>
    </row>
    <row r="459" spans="1:7" ht="12.75" customHeight="1">
      <c r="A459" s="18">
        <v>20</v>
      </c>
      <c r="B459" s="212"/>
      <c r="C459" s="176"/>
      <c r="D459" s="176"/>
      <c r="E459" s="151"/>
      <c r="F459" s="167">
        <f t="shared" si="18"/>
        <v>0</v>
      </c>
      <c r="G459" s="35" t="e">
        <f t="shared" si="19"/>
        <v>#DIV/0!</v>
      </c>
    </row>
    <row r="460" spans="1:7" ht="12.75" customHeight="1">
      <c r="A460" s="18">
        <v>21</v>
      </c>
      <c r="B460" s="212"/>
      <c r="C460" s="176"/>
      <c r="D460" s="176"/>
      <c r="E460" s="151"/>
      <c r="F460" s="167">
        <f t="shared" si="18"/>
        <v>0</v>
      </c>
      <c r="G460" s="35" t="e">
        <f t="shared" si="19"/>
        <v>#DIV/0!</v>
      </c>
    </row>
    <row r="461" spans="1:7" ht="12.75" customHeight="1">
      <c r="A461" s="18">
        <v>22</v>
      </c>
      <c r="B461" s="212"/>
      <c r="C461" s="176"/>
      <c r="D461" s="176"/>
      <c r="E461" s="151"/>
      <c r="F461" s="167">
        <f t="shared" si="18"/>
        <v>0</v>
      </c>
      <c r="G461" s="35" t="e">
        <f t="shared" si="19"/>
        <v>#DIV/0!</v>
      </c>
    </row>
    <row r="462" spans="1:7" ht="12.75" customHeight="1">
      <c r="A462" s="18">
        <v>23</v>
      </c>
      <c r="B462" s="212"/>
      <c r="C462" s="176"/>
      <c r="D462" s="176"/>
      <c r="E462" s="151"/>
      <c r="F462" s="167">
        <f t="shared" si="18"/>
        <v>0</v>
      </c>
      <c r="G462" s="35" t="e">
        <f t="shared" si="19"/>
        <v>#DIV/0!</v>
      </c>
    </row>
    <row r="463" spans="1:7" ht="12.75" customHeight="1">
      <c r="A463" s="18">
        <v>24</v>
      </c>
      <c r="B463" s="212"/>
      <c r="C463" s="176"/>
      <c r="D463" s="176"/>
      <c r="E463" s="151"/>
      <c r="F463" s="167">
        <f t="shared" si="18"/>
        <v>0</v>
      </c>
      <c r="G463" s="35" t="e">
        <f t="shared" si="19"/>
        <v>#DIV/0!</v>
      </c>
    </row>
    <row r="464" spans="1:7" ht="12.75" customHeight="1">
      <c r="A464" s="18">
        <v>25</v>
      </c>
      <c r="B464" s="212"/>
      <c r="C464" s="176"/>
      <c r="D464" s="176"/>
      <c r="E464" s="151"/>
      <c r="F464" s="167">
        <f t="shared" si="18"/>
        <v>0</v>
      </c>
      <c r="G464" s="35" t="e">
        <f t="shared" si="19"/>
        <v>#DIV/0!</v>
      </c>
    </row>
    <row r="465" spans="1:7" ht="12.75" customHeight="1">
      <c r="A465" s="18">
        <v>26</v>
      </c>
      <c r="B465" s="212"/>
      <c r="C465" s="176"/>
      <c r="D465" s="176"/>
      <c r="E465" s="151"/>
      <c r="F465" s="167">
        <f t="shared" si="18"/>
        <v>0</v>
      </c>
      <c r="G465" s="35" t="e">
        <f t="shared" si="19"/>
        <v>#DIV/0!</v>
      </c>
    </row>
    <row r="466" spans="1:7" ht="12.75" customHeight="1">
      <c r="A466" s="18">
        <v>27</v>
      </c>
      <c r="B466" s="212"/>
      <c r="C466" s="176"/>
      <c r="D466" s="176"/>
      <c r="E466" s="151"/>
      <c r="F466" s="167">
        <f t="shared" si="18"/>
        <v>0</v>
      </c>
      <c r="G466" s="35" t="e">
        <f t="shared" si="19"/>
        <v>#DIV/0!</v>
      </c>
    </row>
    <row r="467" spans="1:7" ht="12.75" customHeight="1">
      <c r="A467" s="18">
        <v>28</v>
      </c>
      <c r="B467" s="212"/>
      <c r="C467" s="176"/>
      <c r="D467" s="176"/>
      <c r="E467" s="151"/>
      <c r="F467" s="167">
        <f t="shared" si="18"/>
        <v>0</v>
      </c>
      <c r="G467" s="35" t="e">
        <f t="shared" si="19"/>
        <v>#DIV/0!</v>
      </c>
    </row>
    <row r="468" spans="1:7" ht="12.75" customHeight="1">
      <c r="A468" s="18">
        <v>29</v>
      </c>
      <c r="B468" s="212"/>
      <c r="C468" s="176"/>
      <c r="D468" s="176"/>
      <c r="E468" s="151"/>
      <c r="F468" s="167">
        <f t="shared" si="18"/>
        <v>0</v>
      </c>
      <c r="G468" s="35" t="e">
        <f t="shared" si="19"/>
        <v>#DIV/0!</v>
      </c>
    </row>
    <row r="469" spans="1:7" ht="12.75" customHeight="1">
      <c r="A469" s="18">
        <v>30</v>
      </c>
      <c r="B469" s="212"/>
      <c r="C469" s="176"/>
      <c r="D469" s="176"/>
      <c r="E469" s="151"/>
      <c r="F469" s="167">
        <f t="shared" si="18"/>
        <v>0</v>
      </c>
      <c r="G469" s="35" t="e">
        <f t="shared" si="19"/>
        <v>#DIV/0!</v>
      </c>
    </row>
    <row r="470" spans="1:7" ht="12.75" customHeight="1">
      <c r="A470" s="18">
        <v>31</v>
      </c>
      <c r="B470" s="212"/>
      <c r="C470" s="176"/>
      <c r="D470" s="176"/>
      <c r="E470" s="151"/>
      <c r="F470" s="167">
        <f t="shared" si="18"/>
        <v>0</v>
      </c>
      <c r="G470" s="35" t="e">
        <f t="shared" si="19"/>
        <v>#DIV/0!</v>
      </c>
    </row>
    <row r="471" spans="1:7" ht="12.75" customHeight="1">
      <c r="A471" s="18">
        <v>32</v>
      </c>
      <c r="B471" s="212"/>
      <c r="C471" s="176"/>
      <c r="D471" s="176"/>
      <c r="E471" s="151"/>
      <c r="F471" s="167">
        <f t="shared" si="18"/>
        <v>0</v>
      </c>
      <c r="G471" s="35" t="e">
        <f t="shared" si="19"/>
        <v>#DIV/0!</v>
      </c>
    </row>
    <row r="472" spans="1:7" ht="12.75" customHeight="1">
      <c r="A472" s="18">
        <v>33</v>
      </c>
      <c r="B472" s="212"/>
      <c r="C472" s="176"/>
      <c r="D472" s="176"/>
      <c r="E472" s="151"/>
      <c r="F472" s="167">
        <f t="shared" si="18"/>
        <v>0</v>
      </c>
      <c r="G472" s="35" t="e">
        <f t="shared" si="19"/>
        <v>#DIV/0!</v>
      </c>
    </row>
    <row r="473" spans="1:7" ht="12.75" customHeight="1">
      <c r="A473" s="18"/>
      <c r="B473" s="1" t="s">
        <v>27</v>
      </c>
      <c r="C473" s="177"/>
      <c r="D473" s="177"/>
      <c r="E473" s="152"/>
      <c r="F473" s="175">
        <f t="shared" si="18"/>
        <v>0</v>
      </c>
      <c r="G473" s="39" t="e">
        <f t="shared" si="19"/>
        <v>#DIV/0!</v>
      </c>
    </row>
    <row r="474" ht="5.25" customHeight="1">
      <c r="A474" s="80"/>
    </row>
    <row r="475" spans="1:8" ht="14.25">
      <c r="A475" s="9" t="s">
        <v>45</v>
      </c>
      <c r="H475" s="31"/>
    </row>
    <row r="476" spans="1:7" ht="6.75" customHeight="1">
      <c r="A476" s="9"/>
      <c r="G476" s="10" t="s">
        <v>12</v>
      </c>
    </row>
    <row r="477" spans="1:5" ht="14.25">
      <c r="A477" s="30" t="s">
        <v>39</v>
      </c>
      <c r="B477" s="30" t="s">
        <v>46</v>
      </c>
      <c r="C477" s="30" t="s">
        <v>47</v>
      </c>
      <c r="D477" s="30" t="s">
        <v>48</v>
      </c>
      <c r="E477" s="30" t="s">
        <v>49</v>
      </c>
    </row>
    <row r="478" spans="1:8" ht="18.75" customHeight="1">
      <c r="A478" s="53">
        <f>C473</f>
        <v>0</v>
      </c>
      <c r="B478" s="53">
        <f>F473</f>
        <v>0</v>
      </c>
      <c r="C478" s="39" t="e">
        <f>B478/A478</f>
        <v>#DIV/0!</v>
      </c>
      <c r="D478" s="53">
        <f>D517</f>
        <v>0</v>
      </c>
      <c r="E478" s="39" t="e">
        <f>D478/A478</f>
        <v>#DIV/0!</v>
      </c>
      <c r="H478" s="10" t="s">
        <v>12</v>
      </c>
    </row>
    <row r="479" spans="1:7" ht="7.5" customHeight="1">
      <c r="A479" s="9"/>
      <c r="G479" s="10" t="s">
        <v>12</v>
      </c>
    </row>
    <row r="480" ht="14.25">
      <c r="A480" s="9" t="s">
        <v>175</v>
      </c>
    </row>
    <row r="481" ht="6.75" customHeight="1">
      <c r="A481" s="9"/>
    </row>
    <row r="482" spans="1:5" ht="14.25">
      <c r="A482" s="49" t="s">
        <v>20</v>
      </c>
      <c r="B482" s="49" t="s">
        <v>31</v>
      </c>
      <c r="C482" s="78" t="s">
        <v>39</v>
      </c>
      <c r="D482" s="49" t="s">
        <v>48</v>
      </c>
      <c r="E482" s="17" t="s">
        <v>49</v>
      </c>
    </row>
    <row r="483" spans="1:5" ht="14.25">
      <c r="A483" s="81">
        <v>1</v>
      </c>
      <c r="B483" s="81">
        <v>2</v>
      </c>
      <c r="C483" s="82">
        <v>3</v>
      </c>
      <c r="D483" s="81">
        <v>4</v>
      </c>
      <c r="E483" s="83">
        <v>5</v>
      </c>
    </row>
    <row r="484" spans="1:7" ht="12.75" customHeight="1">
      <c r="A484" s="18">
        <v>1</v>
      </c>
      <c r="B484" s="212"/>
      <c r="C484" s="176"/>
      <c r="D484" s="151"/>
      <c r="E484" s="154" t="e">
        <f aca="true" t="shared" si="20" ref="E484:E517">D484/C484</f>
        <v>#DIV/0!</v>
      </c>
      <c r="F484" s="149"/>
      <c r="G484" s="31"/>
    </row>
    <row r="485" spans="1:7" ht="12.75" customHeight="1">
      <c r="A485" s="18">
        <v>2</v>
      </c>
      <c r="B485" s="212"/>
      <c r="C485" s="176"/>
      <c r="D485" s="151"/>
      <c r="E485" s="154" t="e">
        <f t="shared" si="20"/>
        <v>#DIV/0!</v>
      </c>
      <c r="F485" s="149"/>
      <c r="G485" s="31" t="s">
        <v>12</v>
      </c>
    </row>
    <row r="486" spans="1:7" ht="12.75" customHeight="1">
      <c r="A486" s="18">
        <v>3</v>
      </c>
      <c r="B486" s="212"/>
      <c r="C486" s="176"/>
      <c r="D486" s="151"/>
      <c r="E486" s="154" t="e">
        <f t="shared" si="20"/>
        <v>#DIV/0!</v>
      </c>
      <c r="F486" s="149"/>
      <c r="G486" s="31"/>
    </row>
    <row r="487" spans="1:7" ht="12.75" customHeight="1">
      <c r="A487" s="18">
        <v>4</v>
      </c>
      <c r="B487" s="212"/>
      <c r="C487" s="176"/>
      <c r="D487" s="151"/>
      <c r="E487" s="154" t="e">
        <f t="shared" si="20"/>
        <v>#DIV/0!</v>
      </c>
      <c r="F487" s="149"/>
      <c r="G487" s="31"/>
    </row>
    <row r="488" spans="1:7" ht="12.75" customHeight="1">
      <c r="A488" s="18">
        <v>5</v>
      </c>
      <c r="B488" s="212"/>
      <c r="C488" s="176"/>
      <c r="D488" s="151"/>
      <c r="E488" s="154" t="e">
        <f t="shared" si="20"/>
        <v>#DIV/0!</v>
      </c>
      <c r="F488" s="149"/>
      <c r="G488" s="31"/>
    </row>
    <row r="489" spans="1:7" ht="12.75" customHeight="1">
      <c r="A489" s="18">
        <v>6</v>
      </c>
      <c r="B489" s="212"/>
      <c r="C489" s="176"/>
      <c r="D489" s="151"/>
      <c r="E489" s="154" t="e">
        <f t="shared" si="20"/>
        <v>#DIV/0!</v>
      </c>
      <c r="F489" s="149"/>
      <c r="G489" s="31"/>
    </row>
    <row r="490" spans="1:7" ht="12.75" customHeight="1">
      <c r="A490" s="18">
        <v>7</v>
      </c>
      <c r="B490" s="212"/>
      <c r="C490" s="176"/>
      <c r="D490" s="151"/>
      <c r="E490" s="154" t="e">
        <f t="shared" si="20"/>
        <v>#DIV/0!</v>
      </c>
      <c r="F490" s="149"/>
      <c r="G490" s="31"/>
    </row>
    <row r="491" spans="1:7" ht="12.75" customHeight="1">
      <c r="A491" s="18">
        <v>8</v>
      </c>
      <c r="B491" s="212"/>
      <c r="C491" s="176"/>
      <c r="D491" s="151"/>
      <c r="E491" s="154" t="e">
        <f t="shared" si="20"/>
        <v>#DIV/0!</v>
      </c>
      <c r="F491" s="149"/>
      <c r="G491" s="31"/>
    </row>
    <row r="492" spans="1:7" ht="12.75" customHeight="1">
      <c r="A492" s="18">
        <v>9</v>
      </c>
      <c r="B492" s="212"/>
      <c r="C492" s="176"/>
      <c r="D492" s="151"/>
      <c r="E492" s="154" t="e">
        <f t="shared" si="20"/>
        <v>#DIV/0!</v>
      </c>
      <c r="F492" s="149"/>
      <c r="G492" s="31"/>
    </row>
    <row r="493" spans="1:7" ht="12.75" customHeight="1">
      <c r="A493" s="18">
        <v>10</v>
      </c>
      <c r="B493" s="212"/>
      <c r="C493" s="176"/>
      <c r="D493" s="151"/>
      <c r="E493" s="154" t="e">
        <f t="shared" si="20"/>
        <v>#DIV/0!</v>
      </c>
      <c r="F493" s="149"/>
      <c r="G493" s="31"/>
    </row>
    <row r="494" spans="1:7" ht="12.75" customHeight="1">
      <c r="A494" s="18">
        <v>11</v>
      </c>
      <c r="B494" s="212"/>
      <c r="C494" s="176"/>
      <c r="D494" s="151"/>
      <c r="E494" s="154" t="e">
        <f t="shared" si="20"/>
        <v>#DIV/0!</v>
      </c>
      <c r="F494" s="149"/>
      <c r="G494" s="31"/>
    </row>
    <row r="495" spans="1:7" ht="12.75" customHeight="1">
      <c r="A495" s="18">
        <v>12</v>
      </c>
      <c r="B495" s="212"/>
      <c r="C495" s="176"/>
      <c r="D495" s="151"/>
      <c r="E495" s="154" t="e">
        <f t="shared" si="20"/>
        <v>#DIV/0!</v>
      </c>
      <c r="F495" s="149"/>
      <c r="G495" s="31"/>
    </row>
    <row r="496" spans="1:7" ht="12.75" customHeight="1">
      <c r="A496" s="18">
        <v>13</v>
      </c>
      <c r="B496" s="212"/>
      <c r="C496" s="176"/>
      <c r="D496" s="151"/>
      <c r="E496" s="154" t="e">
        <f t="shared" si="20"/>
        <v>#DIV/0!</v>
      </c>
      <c r="F496" s="149"/>
      <c r="G496" s="31"/>
    </row>
    <row r="497" spans="1:7" ht="12.75" customHeight="1">
      <c r="A497" s="18">
        <v>14</v>
      </c>
      <c r="B497" s="212"/>
      <c r="C497" s="176"/>
      <c r="D497" s="151"/>
      <c r="E497" s="154" t="e">
        <f t="shared" si="20"/>
        <v>#DIV/0!</v>
      </c>
      <c r="F497" s="149"/>
      <c r="G497" s="31"/>
    </row>
    <row r="498" spans="1:7" ht="12.75" customHeight="1">
      <c r="A498" s="18">
        <v>15</v>
      </c>
      <c r="B498" s="212"/>
      <c r="C498" s="176"/>
      <c r="D498" s="151"/>
      <c r="E498" s="154" t="e">
        <f t="shared" si="20"/>
        <v>#DIV/0!</v>
      </c>
      <c r="F498" s="149"/>
      <c r="G498" s="31"/>
    </row>
    <row r="499" spans="1:7" ht="12.75" customHeight="1">
      <c r="A499" s="18">
        <v>16</v>
      </c>
      <c r="B499" s="212"/>
      <c r="C499" s="176"/>
      <c r="D499" s="151"/>
      <c r="E499" s="154" t="e">
        <f t="shared" si="20"/>
        <v>#DIV/0!</v>
      </c>
      <c r="F499" s="149"/>
      <c r="G499" s="31"/>
    </row>
    <row r="500" spans="1:7" ht="12.75" customHeight="1">
      <c r="A500" s="18">
        <v>17</v>
      </c>
      <c r="B500" s="212"/>
      <c r="C500" s="176"/>
      <c r="D500" s="151"/>
      <c r="E500" s="154" t="e">
        <f t="shared" si="20"/>
        <v>#DIV/0!</v>
      </c>
      <c r="F500" s="149"/>
      <c r="G500" s="31"/>
    </row>
    <row r="501" spans="1:7" ht="12.75" customHeight="1">
      <c r="A501" s="18">
        <v>18</v>
      </c>
      <c r="B501" s="212"/>
      <c r="C501" s="176"/>
      <c r="D501" s="151"/>
      <c r="E501" s="154" t="e">
        <f t="shared" si="20"/>
        <v>#DIV/0!</v>
      </c>
      <c r="F501" s="149"/>
      <c r="G501" s="31"/>
    </row>
    <row r="502" spans="1:7" ht="12.75" customHeight="1">
      <c r="A502" s="18">
        <v>19</v>
      </c>
      <c r="B502" s="212"/>
      <c r="C502" s="176"/>
      <c r="D502" s="151"/>
      <c r="E502" s="154" t="e">
        <f t="shared" si="20"/>
        <v>#DIV/0!</v>
      </c>
      <c r="F502" s="149"/>
      <c r="G502" s="31"/>
    </row>
    <row r="503" spans="1:7" ht="12.75" customHeight="1">
      <c r="A503" s="18">
        <v>20</v>
      </c>
      <c r="B503" s="212"/>
      <c r="C503" s="176"/>
      <c r="D503" s="151"/>
      <c r="E503" s="154" t="e">
        <f t="shared" si="20"/>
        <v>#DIV/0!</v>
      </c>
      <c r="F503" s="149"/>
      <c r="G503" s="31"/>
    </row>
    <row r="504" spans="1:7" ht="12.75" customHeight="1">
      <c r="A504" s="18">
        <v>21</v>
      </c>
      <c r="B504" s="212"/>
      <c r="C504" s="176"/>
      <c r="D504" s="151"/>
      <c r="E504" s="154" t="e">
        <f t="shared" si="20"/>
        <v>#DIV/0!</v>
      </c>
      <c r="F504" s="149"/>
      <c r="G504" s="31"/>
    </row>
    <row r="505" spans="1:7" ht="12.75" customHeight="1">
      <c r="A505" s="18">
        <v>22</v>
      </c>
      <c r="B505" s="212"/>
      <c r="C505" s="176"/>
      <c r="D505" s="151"/>
      <c r="E505" s="154" t="e">
        <f t="shared" si="20"/>
        <v>#DIV/0!</v>
      </c>
      <c r="F505" s="149"/>
      <c r="G505" s="31"/>
    </row>
    <row r="506" spans="1:7" ht="12.75" customHeight="1">
      <c r="A506" s="18">
        <v>23</v>
      </c>
      <c r="B506" s="212"/>
      <c r="C506" s="176"/>
      <c r="D506" s="151"/>
      <c r="E506" s="154" t="e">
        <f t="shared" si="20"/>
        <v>#DIV/0!</v>
      </c>
      <c r="F506" s="149"/>
      <c r="G506" s="31"/>
    </row>
    <row r="507" spans="1:7" ht="12.75" customHeight="1">
      <c r="A507" s="18">
        <v>24</v>
      </c>
      <c r="B507" s="212"/>
      <c r="C507" s="176"/>
      <c r="D507" s="151"/>
      <c r="E507" s="154" t="e">
        <f t="shared" si="20"/>
        <v>#DIV/0!</v>
      </c>
      <c r="F507" s="149"/>
      <c r="G507" s="31"/>
    </row>
    <row r="508" spans="1:7" ht="12.75" customHeight="1">
      <c r="A508" s="18">
        <v>25</v>
      </c>
      <c r="B508" s="212"/>
      <c r="C508" s="176"/>
      <c r="D508" s="151"/>
      <c r="E508" s="154" t="e">
        <f t="shared" si="20"/>
        <v>#DIV/0!</v>
      </c>
      <c r="F508" s="149"/>
      <c r="G508" s="31"/>
    </row>
    <row r="509" spans="1:7" ht="12.75" customHeight="1">
      <c r="A509" s="18">
        <v>26</v>
      </c>
      <c r="B509" s="212"/>
      <c r="C509" s="176"/>
      <c r="D509" s="151"/>
      <c r="E509" s="154" t="e">
        <f t="shared" si="20"/>
        <v>#DIV/0!</v>
      </c>
      <c r="F509" s="149"/>
      <c r="G509" s="31"/>
    </row>
    <row r="510" spans="1:7" ht="12.75" customHeight="1">
      <c r="A510" s="18">
        <v>27</v>
      </c>
      <c r="B510" s="212"/>
      <c r="C510" s="176"/>
      <c r="D510" s="151"/>
      <c r="E510" s="154" t="e">
        <f t="shared" si="20"/>
        <v>#DIV/0!</v>
      </c>
      <c r="F510" s="149"/>
      <c r="G510" s="31"/>
    </row>
    <row r="511" spans="1:7" ht="12.75" customHeight="1">
      <c r="A511" s="18">
        <v>28</v>
      </c>
      <c r="B511" s="212"/>
      <c r="C511" s="176"/>
      <c r="D511" s="151"/>
      <c r="E511" s="154" t="e">
        <f t="shared" si="20"/>
        <v>#DIV/0!</v>
      </c>
      <c r="F511" s="149"/>
      <c r="G511" s="31"/>
    </row>
    <row r="512" spans="1:8" ht="12.75" customHeight="1">
      <c r="A512" s="18">
        <v>29</v>
      </c>
      <c r="B512" s="212"/>
      <c r="C512" s="176"/>
      <c r="D512" s="151"/>
      <c r="E512" s="154" t="e">
        <f t="shared" si="20"/>
        <v>#DIV/0!</v>
      </c>
      <c r="F512" s="149"/>
      <c r="G512" s="31"/>
      <c r="H512" s="10" t="s">
        <v>12</v>
      </c>
    </row>
    <row r="513" spans="1:7" ht="12.75" customHeight="1">
      <c r="A513" s="18">
        <v>30</v>
      </c>
      <c r="B513" s="212"/>
      <c r="C513" s="176"/>
      <c r="D513" s="151"/>
      <c r="E513" s="154" t="e">
        <f t="shared" si="20"/>
        <v>#DIV/0!</v>
      </c>
      <c r="F513" s="149"/>
      <c r="G513" s="31" t="s">
        <v>12</v>
      </c>
    </row>
    <row r="514" spans="1:7" ht="12.75" customHeight="1">
      <c r="A514" s="18">
        <v>31</v>
      </c>
      <c r="B514" s="212"/>
      <c r="C514" s="176"/>
      <c r="D514" s="151"/>
      <c r="E514" s="154" t="e">
        <f t="shared" si="20"/>
        <v>#DIV/0!</v>
      </c>
      <c r="F514" s="149"/>
      <c r="G514" s="31"/>
    </row>
    <row r="515" spans="1:7" ht="12.75" customHeight="1">
      <c r="A515" s="18">
        <v>32</v>
      </c>
      <c r="B515" s="212"/>
      <c r="C515" s="176"/>
      <c r="D515" s="151"/>
      <c r="E515" s="154" t="e">
        <f t="shared" si="20"/>
        <v>#DIV/0!</v>
      </c>
      <c r="F515" s="149"/>
      <c r="G515" s="31" t="s">
        <v>12</v>
      </c>
    </row>
    <row r="516" spans="1:7" ht="12.75" customHeight="1">
      <c r="A516" s="18">
        <v>33</v>
      </c>
      <c r="B516" s="212"/>
      <c r="C516" s="176"/>
      <c r="D516" s="151"/>
      <c r="E516" s="154" t="e">
        <f t="shared" si="20"/>
        <v>#DIV/0!</v>
      </c>
      <c r="F516" s="149"/>
      <c r="G516" s="31"/>
    </row>
    <row r="517" spans="1:7" ht="12.75" customHeight="1">
      <c r="A517" s="34"/>
      <c r="B517" s="1" t="s">
        <v>27</v>
      </c>
      <c r="C517" s="177"/>
      <c r="D517" s="152"/>
      <c r="E517" s="145" t="e">
        <f t="shared" si="20"/>
        <v>#DIV/0!</v>
      </c>
      <c r="F517" s="42"/>
      <c r="G517" s="31"/>
    </row>
    <row r="518" spans="1:8" ht="14.25" customHeight="1">
      <c r="A518" s="40"/>
      <c r="B518" s="2"/>
      <c r="C518" s="65"/>
      <c r="D518" s="65"/>
      <c r="E518" s="84"/>
      <c r="F518" s="26"/>
      <c r="G518" s="26"/>
      <c r="H518" s="26"/>
    </row>
    <row r="519" spans="1:8" ht="14.25">
      <c r="A519" s="9" t="s">
        <v>122</v>
      </c>
      <c r="F519" s="85"/>
      <c r="G519" s="85"/>
      <c r="H519" s="86"/>
    </row>
    <row r="520" spans="1:8" ht="6.75" customHeight="1">
      <c r="A520" s="9"/>
      <c r="F520" s="26"/>
      <c r="G520" s="26"/>
      <c r="H520" s="26"/>
    </row>
    <row r="521" spans="1:8" ht="28.5">
      <c r="A521" s="88" t="s">
        <v>39</v>
      </c>
      <c r="B521" s="88" t="s">
        <v>117</v>
      </c>
      <c r="C521" s="88" t="s">
        <v>118</v>
      </c>
      <c r="D521" s="88" t="s">
        <v>50</v>
      </c>
      <c r="F521" s="26"/>
      <c r="G521" s="191"/>
      <c r="H521" s="191"/>
    </row>
    <row r="522" spans="1:4" ht="18.75" customHeight="1">
      <c r="A522" s="53">
        <f>C561</f>
        <v>0</v>
      </c>
      <c r="B522" s="53">
        <f>D561</f>
        <v>0</v>
      </c>
      <c r="C522" s="87">
        <f>E561</f>
        <v>0</v>
      </c>
      <c r="D522" s="35" t="e">
        <f>C522/B522</f>
        <v>#DIV/0!</v>
      </c>
    </row>
    <row r="523" ht="7.5" customHeight="1">
      <c r="A523" s="9"/>
    </row>
    <row r="524" ht="14.25">
      <c r="A524" s="9" t="s">
        <v>120</v>
      </c>
    </row>
    <row r="525" ht="6.75" customHeight="1">
      <c r="A525" s="9"/>
    </row>
    <row r="526" spans="1:7" ht="33" customHeight="1">
      <c r="A526" s="88" t="s">
        <v>20</v>
      </c>
      <c r="B526" s="88" t="s">
        <v>31</v>
      </c>
      <c r="C526" s="61" t="s">
        <v>39</v>
      </c>
      <c r="D526" s="88" t="s">
        <v>119</v>
      </c>
      <c r="E526" s="88" t="s">
        <v>126</v>
      </c>
      <c r="F526" s="88" t="s">
        <v>51</v>
      </c>
      <c r="G526" s="88" t="s">
        <v>113</v>
      </c>
    </row>
    <row r="527" spans="1:7" ht="14.25">
      <c r="A527" s="89">
        <v>1</v>
      </c>
      <c r="B527" s="89">
        <v>2</v>
      </c>
      <c r="C527" s="90">
        <v>3</v>
      </c>
      <c r="D527" s="89">
        <v>4</v>
      </c>
      <c r="E527" s="91">
        <v>5</v>
      </c>
      <c r="F527" s="90">
        <v>6</v>
      </c>
      <c r="G527" s="89">
        <v>7</v>
      </c>
    </row>
    <row r="528" spans="1:8" ht="12.75" customHeight="1">
      <c r="A528" s="195">
        <v>1</v>
      </c>
      <c r="B528" s="212"/>
      <c r="C528" s="277"/>
      <c r="D528" s="277"/>
      <c r="E528" s="277"/>
      <c r="F528" s="278">
        <f aca="true" t="shared" si="21" ref="F528:F560">D528-E528</f>
        <v>0</v>
      </c>
      <c r="G528" s="205" t="e">
        <f aca="true" t="shared" si="22" ref="G528:G560">E528/D528</f>
        <v>#DIV/0!</v>
      </c>
      <c r="H528" s="197"/>
    </row>
    <row r="529" spans="1:8" ht="12.75" customHeight="1">
      <c r="A529" s="195">
        <v>2</v>
      </c>
      <c r="B529" s="212"/>
      <c r="C529" s="277"/>
      <c r="D529" s="277"/>
      <c r="E529" s="277"/>
      <c r="F529" s="278">
        <f t="shared" si="21"/>
        <v>0</v>
      </c>
      <c r="G529" s="205" t="e">
        <f t="shared" si="22"/>
        <v>#DIV/0!</v>
      </c>
      <c r="H529" s="197"/>
    </row>
    <row r="530" spans="1:8" ht="12.75" customHeight="1">
      <c r="A530" s="195">
        <v>3</v>
      </c>
      <c r="B530" s="212"/>
      <c r="C530" s="277"/>
      <c r="D530" s="277"/>
      <c r="E530" s="277"/>
      <c r="F530" s="278">
        <f t="shared" si="21"/>
        <v>0</v>
      </c>
      <c r="G530" s="205" t="e">
        <f t="shared" si="22"/>
        <v>#DIV/0!</v>
      </c>
      <c r="H530" s="197"/>
    </row>
    <row r="531" spans="1:8" ht="12.75" customHeight="1">
      <c r="A531" s="195">
        <v>4</v>
      </c>
      <c r="B531" s="212"/>
      <c r="C531" s="277"/>
      <c r="D531" s="277"/>
      <c r="E531" s="277"/>
      <c r="F531" s="278">
        <f t="shared" si="21"/>
        <v>0</v>
      </c>
      <c r="G531" s="205" t="e">
        <f t="shared" si="22"/>
        <v>#DIV/0!</v>
      </c>
      <c r="H531" s="197"/>
    </row>
    <row r="532" spans="1:8" ht="12.75" customHeight="1">
      <c r="A532" s="195">
        <v>5</v>
      </c>
      <c r="B532" s="212"/>
      <c r="C532" s="277"/>
      <c r="D532" s="277"/>
      <c r="E532" s="277"/>
      <c r="F532" s="278">
        <f t="shared" si="21"/>
        <v>0</v>
      </c>
      <c r="G532" s="205" t="e">
        <f t="shared" si="22"/>
        <v>#DIV/0!</v>
      </c>
      <c r="H532" s="197"/>
    </row>
    <row r="533" spans="1:8" ht="12.75" customHeight="1">
      <c r="A533" s="195">
        <v>6</v>
      </c>
      <c r="B533" s="212"/>
      <c r="C533" s="277"/>
      <c r="D533" s="277"/>
      <c r="E533" s="277"/>
      <c r="F533" s="278">
        <f t="shared" si="21"/>
        <v>0</v>
      </c>
      <c r="G533" s="205" t="e">
        <f t="shared" si="22"/>
        <v>#DIV/0!</v>
      </c>
      <c r="H533" s="197"/>
    </row>
    <row r="534" spans="1:8" ht="12.75" customHeight="1">
      <c r="A534" s="195">
        <v>7</v>
      </c>
      <c r="B534" s="212"/>
      <c r="C534" s="277"/>
      <c r="D534" s="277"/>
      <c r="E534" s="277"/>
      <c r="F534" s="278">
        <f t="shared" si="21"/>
        <v>0</v>
      </c>
      <c r="G534" s="205" t="e">
        <f t="shared" si="22"/>
        <v>#DIV/0!</v>
      </c>
      <c r="H534" s="197"/>
    </row>
    <row r="535" spans="1:8" ht="12.75" customHeight="1">
      <c r="A535" s="195">
        <v>8</v>
      </c>
      <c r="B535" s="212"/>
      <c r="C535" s="277"/>
      <c r="D535" s="277"/>
      <c r="E535" s="277"/>
      <c r="F535" s="278">
        <f t="shared" si="21"/>
        <v>0</v>
      </c>
      <c r="G535" s="205" t="e">
        <f t="shared" si="22"/>
        <v>#DIV/0!</v>
      </c>
      <c r="H535" s="197"/>
    </row>
    <row r="536" spans="1:8" ht="12.75" customHeight="1">
      <c r="A536" s="195">
        <v>9</v>
      </c>
      <c r="B536" s="212"/>
      <c r="C536" s="277"/>
      <c r="D536" s="277"/>
      <c r="E536" s="277"/>
      <c r="F536" s="278">
        <f t="shared" si="21"/>
        <v>0</v>
      </c>
      <c r="G536" s="205" t="e">
        <f t="shared" si="22"/>
        <v>#DIV/0!</v>
      </c>
      <c r="H536" s="197"/>
    </row>
    <row r="537" spans="1:8" ht="12.75" customHeight="1">
      <c r="A537" s="195">
        <v>10</v>
      </c>
      <c r="B537" s="212"/>
      <c r="C537" s="277"/>
      <c r="D537" s="277"/>
      <c r="E537" s="277"/>
      <c r="F537" s="278">
        <f t="shared" si="21"/>
        <v>0</v>
      </c>
      <c r="G537" s="205" t="e">
        <f t="shared" si="22"/>
        <v>#DIV/0!</v>
      </c>
      <c r="H537" s="197"/>
    </row>
    <row r="538" spans="1:8" ht="12.75" customHeight="1">
      <c r="A538" s="195">
        <v>11</v>
      </c>
      <c r="B538" s="212"/>
      <c r="C538" s="277"/>
      <c r="D538" s="277"/>
      <c r="E538" s="277"/>
      <c r="F538" s="278">
        <f t="shared" si="21"/>
        <v>0</v>
      </c>
      <c r="G538" s="205" t="e">
        <f t="shared" si="22"/>
        <v>#DIV/0!</v>
      </c>
      <c r="H538" s="197"/>
    </row>
    <row r="539" spans="1:8" ht="12.75" customHeight="1">
      <c r="A539" s="195">
        <v>12</v>
      </c>
      <c r="B539" s="212"/>
      <c r="C539" s="277"/>
      <c r="D539" s="277"/>
      <c r="E539" s="277"/>
      <c r="F539" s="278">
        <f t="shared" si="21"/>
        <v>0</v>
      </c>
      <c r="G539" s="205" t="e">
        <f t="shared" si="22"/>
        <v>#DIV/0!</v>
      </c>
      <c r="H539" s="197"/>
    </row>
    <row r="540" spans="1:8" ht="12.75" customHeight="1">
      <c r="A540" s="195">
        <v>13</v>
      </c>
      <c r="B540" s="212"/>
      <c r="C540" s="277"/>
      <c r="D540" s="277"/>
      <c r="E540" s="277"/>
      <c r="F540" s="278">
        <f t="shared" si="21"/>
        <v>0</v>
      </c>
      <c r="G540" s="205" t="e">
        <f t="shared" si="22"/>
        <v>#DIV/0!</v>
      </c>
      <c r="H540" s="197"/>
    </row>
    <row r="541" spans="1:8" ht="12.75" customHeight="1">
      <c r="A541" s="195">
        <v>14</v>
      </c>
      <c r="B541" s="212"/>
      <c r="C541" s="277"/>
      <c r="D541" s="277"/>
      <c r="E541" s="277"/>
      <c r="F541" s="278">
        <f t="shared" si="21"/>
        <v>0</v>
      </c>
      <c r="G541" s="205" t="e">
        <f t="shared" si="22"/>
        <v>#DIV/0!</v>
      </c>
      <c r="H541" s="197"/>
    </row>
    <row r="542" spans="1:8" ht="12.75" customHeight="1">
      <c r="A542" s="195">
        <v>15</v>
      </c>
      <c r="B542" s="212"/>
      <c r="C542" s="277"/>
      <c r="D542" s="277"/>
      <c r="E542" s="277"/>
      <c r="F542" s="278">
        <f t="shared" si="21"/>
        <v>0</v>
      </c>
      <c r="G542" s="205" t="e">
        <f t="shared" si="22"/>
        <v>#DIV/0!</v>
      </c>
      <c r="H542" s="197"/>
    </row>
    <row r="543" spans="1:8" ht="12.75" customHeight="1">
      <c r="A543" s="195">
        <v>16</v>
      </c>
      <c r="B543" s="212"/>
      <c r="C543" s="277"/>
      <c r="D543" s="277"/>
      <c r="E543" s="277"/>
      <c r="F543" s="278">
        <f t="shared" si="21"/>
        <v>0</v>
      </c>
      <c r="G543" s="205" t="e">
        <f t="shared" si="22"/>
        <v>#DIV/0!</v>
      </c>
      <c r="H543" s="197"/>
    </row>
    <row r="544" spans="1:8" ht="12.75" customHeight="1">
      <c r="A544" s="195">
        <v>17</v>
      </c>
      <c r="B544" s="212"/>
      <c r="C544" s="277"/>
      <c r="D544" s="277"/>
      <c r="E544" s="277"/>
      <c r="F544" s="278">
        <f t="shared" si="21"/>
        <v>0</v>
      </c>
      <c r="G544" s="205" t="e">
        <f t="shared" si="22"/>
        <v>#DIV/0!</v>
      </c>
      <c r="H544" s="197"/>
    </row>
    <row r="545" spans="1:8" ht="12.75" customHeight="1">
      <c r="A545" s="195">
        <v>18</v>
      </c>
      <c r="B545" s="212"/>
      <c r="C545" s="277"/>
      <c r="D545" s="277"/>
      <c r="E545" s="277"/>
      <c r="F545" s="278">
        <f t="shared" si="21"/>
        <v>0</v>
      </c>
      <c r="G545" s="205" t="e">
        <f t="shared" si="22"/>
        <v>#DIV/0!</v>
      </c>
      <c r="H545" s="197"/>
    </row>
    <row r="546" spans="1:8" ht="12.75" customHeight="1">
      <c r="A546" s="195">
        <v>19</v>
      </c>
      <c r="B546" s="212"/>
      <c r="C546" s="277"/>
      <c r="D546" s="277"/>
      <c r="E546" s="277"/>
      <c r="F546" s="278">
        <f t="shared" si="21"/>
        <v>0</v>
      </c>
      <c r="G546" s="205" t="e">
        <f t="shared" si="22"/>
        <v>#DIV/0!</v>
      </c>
      <c r="H546" s="197"/>
    </row>
    <row r="547" spans="1:8" s="229" customFormat="1" ht="12.75" customHeight="1">
      <c r="A547" s="195">
        <v>20</v>
      </c>
      <c r="B547" s="212"/>
      <c r="C547" s="277"/>
      <c r="D547" s="277"/>
      <c r="E547" s="277"/>
      <c r="F547" s="278">
        <f t="shared" si="21"/>
        <v>0</v>
      </c>
      <c r="G547" s="205" t="e">
        <f t="shared" si="22"/>
        <v>#DIV/0!</v>
      </c>
      <c r="H547" s="197"/>
    </row>
    <row r="548" spans="1:8" s="229" customFormat="1" ht="12.75" customHeight="1">
      <c r="A548" s="195">
        <v>21</v>
      </c>
      <c r="B548" s="212"/>
      <c r="C548" s="277"/>
      <c r="D548" s="277"/>
      <c r="E548" s="277"/>
      <c r="F548" s="278">
        <f t="shared" si="21"/>
        <v>0</v>
      </c>
      <c r="G548" s="205" t="e">
        <f t="shared" si="22"/>
        <v>#DIV/0!</v>
      </c>
      <c r="H548" s="197"/>
    </row>
    <row r="549" spans="1:8" s="229" customFormat="1" ht="12.75" customHeight="1">
      <c r="A549" s="195">
        <v>22</v>
      </c>
      <c r="B549" s="212"/>
      <c r="C549" s="277"/>
      <c r="D549" s="277"/>
      <c r="E549" s="277"/>
      <c r="F549" s="278">
        <f t="shared" si="21"/>
        <v>0</v>
      </c>
      <c r="G549" s="205" t="e">
        <f t="shared" si="22"/>
        <v>#DIV/0!</v>
      </c>
      <c r="H549" s="197"/>
    </row>
    <row r="550" spans="1:8" s="229" customFormat="1" ht="12.75" customHeight="1">
      <c r="A550" s="195">
        <v>23</v>
      </c>
      <c r="B550" s="212"/>
      <c r="C550" s="277"/>
      <c r="D550" s="277"/>
      <c r="E550" s="277"/>
      <c r="F550" s="278">
        <f t="shared" si="21"/>
        <v>0</v>
      </c>
      <c r="G550" s="205" t="e">
        <f t="shared" si="22"/>
        <v>#DIV/0!</v>
      </c>
      <c r="H550" s="197"/>
    </row>
    <row r="551" spans="1:8" s="229" customFormat="1" ht="12.75" customHeight="1">
      <c r="A551" s="195">
        <v>24</v>
      </c>
      <c r="B551" s="212"/>
      <c r="C551" s="277"/>
      <c r="D551" s="277"/>
      <c r="E551" s="277"/>
      <c r="F551" s="278">
        <f t="shared" si="21"/>
        <v>0</v>
      </c>
      <c r="G551" s="205" t="e">
        <f t="shared" si="22"/>
        <v>#DIV/0!</v>
      </c>
      <c r="H551" s="197"/>
    </row>
    <row r="552" spans="1:8" ht="12.75" customHeight="1">
      <c r="A552" s="195">
        <v>25</v>
      </c>
      <c r="B552" s="212"/>
      <c r="C552" s="277"/>
      <c r="D552" s="277"/>
      <c r="E552" s="277"/>
      <c r="F552" s="278">
        <f t="shared" si="21"/>
        <v>0</v>
      </c>
      <c r="G552" s="205" t="e">
        <f t="shared" si="22"/>
        <v>#DIV/0!</v>
      </c>
      <c r="H552" s="197"/>
    </row>
    <row r="553" spans="1:8" ht="12.75" customHeight="1">
      <c r="A553" s="195">
        <v>26</v>
      </c>
      <c r="B553" s="212"/>
      <c r="C553" s="277"/>
      <c r="D553" s="277"/>
      <c r="E553" s="277"/>
      <c r="F553" s="278">
        <f t="shared" si="21"/>
        <v>0</v>
      </c>
      <c r="G553" s="205" t="e">
        <f t="shared" si="22"/>
        <v>#DIV/0!</v>
      </c>
      <c r="H553" s="197"/>
    </row>
    <row r="554" spans="1:8" ht="12.75" customHeight="1">
      <c r="A554" s="195">
        <v>27</v>
      </c>
      <c r="B554" s="212"/>
      <c r="C554" s="277"/>
      <c r="D554" s="277"/>
      <c r="E554" s="277"/>
      <c r="F554" s="278">
        <f t="shared" si="21"/>
        <v>0</v>
      </c>
      <c r="G554" s="205" t="e">
        <f t="shared" si="22"/>
        <v>#DIV/0!</v>
      </c>
      <c r="H554" s="197"/>
    </row>
    <row r="555" spans="1:8" ht="12.75" customHeight="1">
      <c r="A555" s="195">
        <v>28</v>
      </c>
      <c r="B555" s="212"/>
      <c r="C555" s="277"/>
      <c r="D555" s="277"/>
      <c r="E555" s="277"/>
      <c r="F555" s="278">
        <f t="shared" si="21"/>
        <v>0</v>
      </c>
      <c r="G555" s="205" t="e">
        <f t="shared" si="22"/>
        <v>#DIV/0!</v>
      </c>
      <c r="H555" s="197"/>
    </row>
    <row r="556" spans="1:8" ht="12.75" customHeight="1">
      <c r="A556" s="195">
        <v>29</v>
      </c>
      <c r="B556" s="212"/>
      <c r="C556" s="277"/>
      <c r="D556" s="277"/>
      <c r="E556" s="277"/>
      <c r="F556" s="278">
        <f t="shared" si="21"/>
        <v>0</v>
      </c>
      <c r="G556" s="205" t="e">
        <f t="shared" si="22"/>
        <v>#DIV/0!</v>
      </c>
      <c r="H556" s="197"/>
    </row>
    <row r="557" spans="1:8" ht="12.75" customHeight="1">
      <c r="A557" s="195">
        <v>30</v>
      </c>
      <c r="B557" s="212"/>
      <c r="C557" s="277"/>
      <c r="D557" s="277"/>
      <c r="E557" s="277"/>
      <c r="F557" s="278">
        <f t="shared" si="21"/>
        <v>0</v>
      </c>
      <c r="G557" s="205" t="e">
        <f t="shared" si="22"/>
        <v>#DIV/0!</v>
      </c>
      <c r="H557" s="197"/>
    </row>
    <row r="558" spans="1:8" ht="12.75" customHeight="1">
      <c r="A558" s="195">
        <v>31</v>
      </c>
      <c r="B558" s="212"/>
      <c r="C558" s="277"/>
      <c r="D558" s="277"/>
      <c r="E558" s="277"/>
      <c r="F558" s="278">
        <f t="shared" si="21"/>
        <v>0</v>
      </c>
      <c r="G558" s="205" t="e">
        <f t="shared" si="22"/>
        <v>#DIV/0!</v>
      </c>
      <c r="H558" s="197"/>
    </row>
    <row r="559" spans="1:8" ht="12.75" customHeight="1">
      <c r="A559" s="195">
        <v>32</v>
      </c>
      <c r="B559" s="212"/>
      <c r="C559" s="277"/>
      <c r="D559" s="277"/>
      <c r="E559" s="277"/>
      <c r="F559" s="278">
        <f t="shared" si="21"/>
        <v>0</v>
      </c>
      <c r="G559" s="205" t="e">
        <f t="shared" si="22"/>
        <v>#DIV/0!</v>
      </c>
      <c r="H559" s="197"/>
    </row>
    <row r="560" spans="1:8" ht="12.75" customHeight="1">
      <c r="A560" s="195">
        <v>33</v>
      </c>
      <c r="B560" s="212"/>
      <c r="C560" s="277"/>
      <c r="D560" s="277"/>
      <c r="E560" s="277"/>
      <c r="F560" s="278">
        <f t="shared" si="21"/>
        <v>0</v>
      </c>
      <c r="G560" s="205" t="e">
        <f t="shared" si="22"/>
        <v>#DIV/0!</v>
      </c>
      <c r="H560" s="197"/>
    </row>
    <row r="561" spans="1:7" ht="12.75" customHeight="1">
      <c r="A561" s="34"/>
      <c r="B561" s="1" t="s">
        <v>27</v>
      </c>
      <c r="C561" s="159"/>
      <c r="D561" s="159"/>
      <c r="E561" s="159"/>
      <c r="F561" s="160">
        <f>D561-E561</f>
        <v>0</v>
      </c>
      <c r="G561" s="39" t="e">
        <f>E561/D561</f>
        <v>#DIV/0!</v>
      </c>
    </row>
    <row r="562" spans="1:7" ht="12.75" customHeight="1">
      <c r="A562" s="40"/>
      <c r="B562" s="2"/>
      <c r="C562" s="162"/>
      <c r="D562" s="162"/>
      <c r="E562" s="162"/>
      <c r="F562" s="163"/>
      <c r="G562" s="38"/>
    </row>
    <row r="563" spans="1:8" ht="14.25">
      <c r="A563" s="9" t="s">
        <v>52</v>
      </c>
      <c r="F563" s="161"/>
      <c r="H563" s="10" t="s">
        <v>12</v>
      </c>
    </row>
    <row r="564" spans="1:6" ht="14.25">
      <c r="A564" s="9"/>
      <c r="F564" s="161"/>
    </row>
    <row r="565" spans="1:6" ht="14.25">
      <c r="A565" s="92" t="s">
        <v>53</v>
      </c>
      <c r="B565" s="56"/>
      <c r="C565" s="56"/>
      <c r="D565" s="56"/>
      <c r="E565" s="57"/>
      <c r="F565" s="56"/>
    </row>
    <row r="566" spans="1:6" ht="9" customHeight="1">
      <c r="A566" s="56"/>
      <c r="B566" s="56"/>
      <c r="C566" s="56"/>
      <c r="D566" s="56"/>
      <c r="E566" s="57"/>
      <c r="F566" s="56"/>
    </row>
    <row r="567" spans="1:7" ht="11.25" customHeight="1">
      <c r="A567" s="216" t="s">
        <v>177</v>
      </c>
      <c r="B567" s="197"/>
      <c r="C567" s="217"/>
      <c r="D567" s="197"/>
      <c r="E567" s="197"/>
      <c r="F567" s="48"/>
      <c r="G567" s="48"/>
    </row>
    <row r="568" spans="1:7" ht="6.75" customHeight="1">
      <c r="A568" s="216"/>
      <c r="B568" s="197"/>
      <c r="C568" s="217"/>
      <c r="D568" s="197"/>
      <c r="E568" s="197"/>
      <c r="F568" s="48"/>
      <c r="G568" s="48"/>
    </row>
    <row r="569" spans="1:5" ht="14.25">
      <c r="A569" s="197"/>
      <c r="B569" s="197"/>
      <c r="C569" s="197"/>
      <c r="D569" s="197"/>
      <c r="E569" s="218" t="s">
        <v>123</v>
      </c>
    </row>
    <row r="570" spans="1:7" ht="45" customHeight="1">
      <c r="A570" s="219" t="s">
        <v>37</v>
      </c>
      <c r="B570" s="219" t="s">
        <v>38</v>
      </c>
      <c r="C570" s="220" t="s">
        <v>178</v>
      </c>
      <c r="D570" s="220" t="s">
        <v>179</v>
      </c>
      <c r="E570" s="220" t="s">
        <v>180</v>
      </c>
      <c r="F570" s="63"/>
      <c r="G570" s="64"/>
    </row>
    <row r="571" spans="1:7" ht="14.25" customHeight="1">
      <c r="A571" s="219">
        <v>1</v>
      </c>
      <c r="B571" s="219">
        <v>2</v>
      </c>
      <c r="C571" s="220">
        <v>3</v>
      </c>
      <c r="D571" s="220">
        <v>4</v>
      </c>
      <c r="E571" s="220">
        <v>5</v>
      </c>
      <c r="F571" s="63"/>
      <c r="G571" s="64"/>
    </row>
    <row r="572" spans="1:7" ht="12.75" customHeight="1">
      <c r="A572" s="195">
        <v>1</v>
      </c>
      <c r="B572" s="212"/>
      <c r="C572" s="151"/>
      <c r="D572" s="151"/>
      <c r="E572" s="221" t="e">
        <f aca="true" t="shared" si="23" ref="E572:E605">D572/C572</f>
        <v>#DIV/0!</v>
      </c>
      <c r="F572" s="149"/>
      <c r="G572" s="31"/>
    </row>
    <row r="573" spans="1:7" ht="12.75" customHeight="1">
      <c r="A573" s="195">
        <v>2</v>
      </c>
      <c r="B573" s="212"/>
      <c r="C573" s="151"/>
      <c r="D573" s="151"/>
      <c r="E573" s="221" t="e">
        <f t="shared" si="23"/>
        <v>#DIV/0!</v>
      </c>
      <c r="F573" s="149"/>
      <c r="G573" s="31"/>
    </row>
    <row r="574" spans="1:7" ht="12.75" customHeight="1">
      <c r="A574" s="195">
        <v>3</v>
      </c>
      <c r="B574" s="212"/>
      <c r="C574" s="151"/>
      <c r="D574" s="151"/>
      <c r="E574" s="221" t="e">
        <f t="shared" si="23"/>
        <v>#DIV/0!</v>
      </c>
      <c r="F574" s="149"/>
      <c r="G574" s="31"/>
    </row>
    <row r="575" spans="1:7" ht="12.75" customHeight="1">
      <c r="A575" s="195">
        <v>4</v>
      </c>
      <c r="B575" s="212"/>
      <c r="C575" s="151"/>
      <c r="D575" s="151"/>
      <c r="E575" s="221" t="e">
        <f t="shared" si="23"/>
        <v>#DIV/0!</v>
      </c>
      <c r="F575" s="149"/>
      <c r="G575" s="31"/>
    </row>
    <row r="576" spans="1:7" ht="12.75" customHeight="1">
      <c r="A576" s="195">
        <v>5</v>
      </c>
      <c r="B576" s="212"/>
      <c r="C576" s="151"/>
      <c r="D576" s="151"/>
      <c r="E576" s="221" t="e">
        <f t="shared" si="23"/>
        <v>#DIV/0!</v>
      </c>
      <c r="F576" s="149"/>
      <c r="G576" s="31"/>
    </row>
    <row r="577" spans="1:7" ht="12.75" customHeight="1">
      <c r="A577" s="195">
        <v>6</v>
      </c>
      <c r="B577" s="212"/>
      <c r="C577" s="151"/>
      <c r="D577" s="151"/>
      <c r="E577" s="221" t="e">
        <f t="shared" si="23"/>
        <v>#DIV/0!</v>
      </c>
      <c r="F577" s="149"/>
      <c r="G577" s="31"/>
    </row>
    <row r="578" spans="1:7" ht="12.75" customHeight="1">
      <c r="A578" s="195">
        <v>7</v>
      </c>
      <c r="B578" s="212"/>
      <c r="C578" s="151"/>
      <c r="D578" s="151"/>
      <c r="E578" s="221" t="e">
        <f t="shared" si="23"/>
        <v>#DIV/0!</v>
      </c>
      <c r="F578" s="149"/>
      <c r="G578" s="31"/>
    </row>
    <row r="579" spans="1:7" ht="12.75" customHeight="1">
      <c r="A579" s="195">
        <v>8</v>
      </c>
      <c r="B579" s="212"/>
      <c r="C579" s="151"/>
      <c r="D579" s="151"/>
      <c r="E579" s="221" t="e">
        <f t="shared" si="23"/>
        <v>#DIV/0!</v>
      </c>
      <c r="F579" s="149"/>
      <c r="G579" s="31"/>
    </row>
    <row r="580" spans="1:7" ht="12.75" customHeight="1">
      <c r="A580" s="195">
        <v>9</v>
      </c>
      <c r="B580" s="212"/>
      <c r="C580" s="151"/>
      <c r="D580" s="151"/>
      <c r="E580" s="221" t="e">
        <f t="shared" si="23"/>
        <v>#DIV/0!</v>
      </c>
      <c r="F580" s="149"/>
      <c r="G580" s="31"/>
    </row>
    <row r="581" spans="1:7" ht="12.75" customHeight="1">
      <c r="A581" s="195">
        <v>10</v>
      </c>
      <c r="B581" s="212"/>
      <c r="C581" s="151"/>
      <c r="D581" s="151"/>
      <c r="E581" s="221" t="e">
        <f t="shared" si="23"/>
        <v>#DIV/0!</v>
      </c>
      <c r="F581" s="149"/>
      <c r="G581" s="31"/>
    </row>
    <row r="582" spans="1:7" ht="12.75" customHeight="1">
      <c r="A582" s="195">
        <v>11</v>
      </c>
      <c r="B582" s="212"/>
      <c r="C582" s="151"/>
      <c r="D582" s="151"/>
      <c r="E582" s="221" t="e">
        <f t="shared" si="23"/>
        <v>#DIV/0!</v>
      </c>
      <c r="F582" s="149"/>
      <c r="G582" s="31"/>
    </row>
    <row r="583" spans="1:7" ht="12.75" customHeight="1">
      <c r="A583" s="195">
        <v>12</v>
      </c>
      <c r="B583" s="212"/>
      <c r="C583" s="151"/>
      <c r="D583" s="151"/>
      <c r="E583" s="221" t="e">
        <f t="shared" si="23"/>
        <v>#DIV/0!</v>
      </c>
      <c r="F583" s="149"/>
      <c r="G583" s="31"/>
    </row>
    <row r="584" spans="1:7" ht="12.75" customHeight="1">
      <c r="A584" s="195">
        <v>13</v>
      </c>
      <c r="B584" s="212"/>
      <c r="C584" s="151"/>
      <c r="D584" s="151"/>
      <c r="E584" s="221" t="e">
        <f t="shared" si="23"/>
        <v>#DIV/0!</v>
      </c>
      <c r="F584" s="149"/>
      <c r="G584" s="31"/>
    </row>
    <row r="585" spans="1:7" ht="12.75" customHeight="1">
      <c r="A585" s="195">
        <v>14</v>
      </c>
      <c r="B585" s="212"/>
      <c r="C585" s="151"/>
      <c r="D585" s="151"/>
      <c r="E585" s="221" t="e">
        <f t="shared" si="23"/>
        <v>#DIV/0!</v>
      </c>
      <c r="F585" s="149"/>
      <c r="G585" s="31"/>
    </row>
    <row r="586" spans="1:7" ht="12.75" customHeight="1">
      <c r="A586" s="195">
        <v>15</v>
      </c>
      <c r="B586" s="212"/>
      <c r="C586" s="151"/>
      <c r="D586" s="151"/>
      <c r="E586" s="221" t="e">
        <f t="shared" si="23"/>
        <v>#DIV/0!</v>
      </c>
      <c r="F586" s="149"/>
      <c r="G586" s="31"/>
    </row>
    <row r="587" spans="1:7" ht="12.75" customHeight="1">
      <c r="A587" s="195">
        <v>16</v>
      </c>
      <c r="B587" s="212"/>
      <c r="C587" s="151"/>
      <c r="D587" s="151"/>
      <c r="E587" s="221" t="e">
        <f t="shared" si="23"/>
        <v>#DIV/0!</v>
      </c>
      <c r="F587" s="149"/>
      <c r="G587" s="31"/>
    </row>
    <row r="588" spans="1:7" ht="12.75" customHeight="1">
      <c r="A588" s="195">
        <v>17</v>
      </c>
      <c r="B588" s="212"/>
      <c r="C588" s="151"/>
      <c r="D588" s="151"/>
      <c r="E588" s="221" t="e">
        <f t="shared" si="23"/>
        <v>#DIV/0!</v>
      </c>
      <c r="F588" s="149"/>
      <c r="G588" s="31"/>
    </row>
    <row r="589" spans="1:8" ht="12.75" customHeight="1">
      <c r="A589" s="195">
        <v>18</v>
      </c>
      <c r="B589" s="212"/>
      <c r="C589" s="164"/>
      <c r="D589" s="164"/>
      <c r="E589" s="221" t="e">
        <f t="shared" si="23"/>
        <v>#DIV/0!</v>
      </c>
      <c r="F589" s="149"/>
      <c r="G589" s="31"/>
      <c r="H589" s="10" t="s">
        <v>12</v>
      </c>
    </row>
    <row r="590" spans="1:7" ht="12.75" customHeight="1">
      <c r="A590" s="195">
        <v>19</v>
      </c>
      <c r="B590" s="212"/>
      <c r="C590" s="164"/>
      <c r="D590" s="164"/>
      <c r="E590" s="221" t="e">
        <f t="shared" si="23"/>
        <v>#DIV/0!</v>
      </c>
      <c r="F590" s="149"/>
      <c r="G590" s="31" t="s">
        <v>12</v>
      </c>
    </row>
    <row r="591" spans="1:7" ht="12.75" customHeight="1">
      <c r="A591" s="195">
        <v>20</v>
      </c>
      <c r="B591" s="212"/>
      <c r="C591" s="164"/>
      <c r="D591" s="164"/>
      <c r="E591" s="221" t="e">
        <f t="shared" si="23"/>
        <v>#DIV/0!</v>
      </c>
      <c r="F591" s="149"/>
      <c r="G591" s="31"/>
    </row>
    <row r="592" spans="1:7" ht="12.75" customHeight="1">
      <c r="A592" s="195">
        <v>21</v>
      </c>
      <c r="B592" s="212"/>
      <c r="C592" s="164"/>
      <c r="D592" s="164"/>
      <c r="E592" s="221" t="e">
        <f t="shared" si="23"/>
        <v>#DIV/0!</v>
      </c>
      <c r="F592" s="149"/>
      <c r="G592" s="31"/>
    </row>
    <row r="593" spans="1:7" ht="12.75" customHeight="1">
      <c r="A593" s="195">
        <v>22</v>
      </c>
      <c r="B593" s="212"/>
      <c r="C593" s="164"/>
      <c r="D593" s="164"/>
      <c r="E593" s="221" t="e">
        <f t="shared" si="23"/>
        <v>#DIV/0!</v>
      </c>
      <c r="F593" s="149"/>
      <c r="G593" s="31"/>
    </row>
    <row r="594" spans="1:7" ht="12.75" customHeight="1">
      <c r="A594" s="195">
        <v>23</v>
      </c>
      <c r="B594" s="212"/>
      <c r="C594" s="164"/>
      <c r="D594" s="164"/>
      <c r="E594" s="221" t="e">
        <f t="shared" si="23"/>
        <v>#DIV/0!</v>
      </c>
      <c r="F594" s="149"/>
      <c r="G594" s="31"/>
    </row>
    <row r="595" spans="1:7" ht="12.75" customHeight="1">
      <c r="A595" s="195">
        <v>24</v>
      </c>
      <c r="B595" s="212"/>
      <c r="C595" s="164"/>
      <c r="D595" s="164"/>
      <c r="E595" s="221" t="e">
        <f t="shared" si="23"/>
        <v>#DIV/0!</v>
      </c>
      <c r="F595" s="149"/>
      <c r="G595" s="31"/>
    </row>
    <row r="596" spans="1:7" ht="12.75" customHeight="1">
      <c r="A596" s="195">
        <v>25</v>
      </c>
      <c r="B596" s="212"/>
      <c r="C596" s="164"/>
      <c r="D596" s="164"/>
      <c r="E596" s="221" t="e">
        <f t="shared" si="23"/>
        <v>#DIV/0!</v>
      </c>
      <c r="F596" s="149"/>
      <c r="G596" s="31"/>
    </row>
    <row r="597" spans="1:7" ht="12.75" customHeight="1">
      <c r="A597" s="195">
        <v>26</v>
      </c>
      <c r="B597" s="212"/>
      <c r="C597" s="164"/>
      <c r="D597" s="164"/>
      <c r="E597" s="221" t="e">
        <f t="shared" si="23"/>
        <v>#DIV/0!</v>
      </c>
      <c r="F597" s="149"/>
      <c r="G597" s="31"/>
    </row>
    <row r="598" spans="1:7" ht="12.75" customHeight="1">
      <c r="A598" s="195">
        <v>27</v>
      </c>
      <c r="B598" s="212"/>
      <c r="C598" s="164"/>
      <c r="D598" s="164"/>
      <c r="E598" s="221" t="e">
        <f t="shared" si="23"/>
        <v>#DIV/0!</v>
      </c>
      <c r="F598" s="149"/>
      <c r="G598" s="31"/>
    </row>
    <row r="599" spans="1:7" ht="12.75" customHeight="1">
      <c r="A599" s="195">
        <v>28</v>
      </c>
      <c r="B599" s="212"/>
      <c r="C599" s="164"/>
      <c r="D599" s="164"/>
      <c r="E599" s="221" t="e">
        <f t="shared" si="23"/>
        <v>#DIV/0!</v>
      </c>
      <c r="F599" s="149"/>
      <c r="G599" s="31"/>
    </row>
    <row r="600" spans="1:7" ht="12.75" customHeight="1">
      <c r="A600" s="195">
        <v>29</v>
      </c>
      <c r="B600" s="212"/>
      <c r="C600" s="164"/>
      <c r="D600" s="164"/>
      <c r="E600" s="221" t="e">
        <f t="shared" si="23"/>
        <v>#DIV/0!</v>
      </c>
      <c r="F600" s="149"/>
      <c r="G600" s="31"/>
    </row>
    <row r="601" spans="1:7" ht="12.75" customHeight="1">
      <c r="A601" s="195">
        <v>30</v>
      </c>
      <c r="B601" s="212"/>
      <c r="C601" s="164"/>
      <c r="D601" s="164"/>
      <c r="E601" s="221" t="e">
        <f t="shared" si="23"/>
        <v>#DIV/0!</v>
      </c>
      <c r="F601" s="149"/>
      <c r="G601" s="31"/>
    </row>
    <row r="602" spans="1:7" ht="12.75" customHeight="1">
      <c r="A602" s="195">
        <v>31</v>
      </c>
      <c r="B602" s="212"/>
      <c r="C602" s="164"/>
      <c r="D602" s="164"/>
      <c r="E602" s="221" t="e">
        <f t="shared" si="23"/>
        <v>#DIV/0!</v>
      </c>
      <c r="F602" s="149"/>
      <c r="G602" s="31"/>
    </row>
    <row r="603" spans="1:7" ht="12.75" customHeight="1">
      <c r="A603" s="195">
        <v>32</v>
      </c>
      <c r="B603" s="212"/>
      <c r="C603" s="164"/>
      <c r="D603" s="164"/>
      <c r="E603" s="221" t="e">
        <f t="shared" si="23"/>
        <v>#DIV/0!</v>
      </c>
      <c r="F603" s="149"/>
      <c r="G603" s="31"/>
    </row>
    <row r="604" spans="1:7" ht="12.75" customHeight="1">
      <c r="A604" s="195">
        <v>33</v>
      </c>
      <c r="B604" s="212"/>
      <c r="C604" s="164"/>
      <c r="D604" s="164"/>
      <c r="E604" s="221" t="e">
        <f t="shared" si="23"/>
        <v>#DIV/0!</v>
      </c>
      <c r="F604" s="149"/>
      <c r="G604" s="31"/>
    </row>
    <row r="605" spans="1:7" ht="12.75" customHeight="1">
      <c r="A605" s="34"/>
      <c r="B605" s="1" t="s">
        <v>27</v>
      </c>
      <c r="C605" s="165"/>
      <c r="D605" s="165"/>
      <c r="E605" s="290" t="e">
        <f t="shared" si="23"/>
        <v>#DIV/0!</v>
      </c>
      <c r="F605" s="42"/>
      <c r="G605" s="31"/>
    </row>
    <row r="606" spans="1:7" ht="14.25">
      <c r="A606" s="93"/>
      <c r="B606" s="73"/>
      <c r="C606" s="94"/>
      <c r="D606" s="94"/>
      <c r="E606" s="95"/>
      <c r="F606" s="76"/>
      <c r="G606" s="96"/>
    </row>
    <row r="607" spans="1:7" ht="14.25">
      <c r="A607" s="9" t="s">
        <v>181</v>
      </c>
      <c r="B607" s="48"/>
      <c r="C607" s="58"/>
      <c r="D607" s="48"/>
      <c r="E607" s="48"/>
      <c r="F607" s="48"/>
      <c r="G607" s="96"/>
    </row>
    <row r="608" spans="1:5" ht="14.25">
      <c r="A608" s="48"/>
      <c r="B608" s="48"/>
      <c r="C608" s="48"/>
      <c r="D608" s="48"/>
      <c r="E608" s="59" t="s">
        <v>123</v>
      </c>
    </row>
    <row r="609" spans="1:7" ht="51" customHeight="1">
      <c r="A609" s="60" t="s">
        <v>37</v>
      </c>
      <c r="B609" s="60" t="s">
        <v>38</v>
      </c>
      <c r="C609" s="61" t="s">
        <v>178</v>
      </c>
      <c r="D609" s="61" t="s">
        <v>182</v>
      </c>
      <c r="E609" s="61" t="s">
        <v>171</v>
      </c>
      <c r="F609" s="63"/>
      <c r="G609" s="64"/>
    </row>
    <row r="610" spans="1:7" ht="18" customHeight="1">
      <c r="A610" s="60">
        <v>1</v>
      </c>
      <c r="B610" s="60">
        <v>2</v>
      </c>
      <c r="C610" s="61">
        <v>3</v>
      </c>
      <c r="D610" s="61">
        <v>4</v>
      </c>
      <c r="E610" s="61">
        <v>5</v>
      </c>
      <c r="F610" s="63"/>
      <c r="G610" s="64"/>
    </row>
    <row r="611" spans="1:7" ht="12.75" customHeight="1">
      <c r="A611" s="18">
        <v>1</v>
      </c>
      <c r="B611" s="212"/>
      <c r="C611" s="164"/>
      <c r="D611" s="164"/>
      <c r="E611" s="154" t="e">
        <f aca="true" t="shared" si="24" ref="E611:E644">D611/C611</f>
        <v>#DIV/0!</v>
      </c>
      <c r="F611" s="149"/>
      <c r="G611" s="31"/>
    </row>
    <row r="612" spans="1:7" ht="12.75" customHeight="1">
      <c r="A612" s="18">
        <v>2</v>
      </c>
      <c r="B612" s="212"/>
      <c r="C612" s="164"/>
      <c r="D612" s="164"/>
      <c r="E612" s="154" t="e">
        <f t="shared" si="24"/>
        <v>#DIV/0!</v>
      </c>
      <c r="F612" s="149"/>
      <c r="G612" s="31"/>
    </row>
    <row r="613" spans="1:7" ht="12.75" customHeight="1">
      <c r="A613" s="18">
        <v>3</v>
      </c>
      <c r="B613" s="212"/>
      <c r="C613" s="164"/>
      <c r="D613" s="164"/>
      <c r="E613" s="154" t="e">
        <f t="shared" si="24"/>
        <v>#DIV/0!</v>
      </c>
      <c r="F613" s="149"/>
      <c r="G613" s="31"/>
    </row>
    <row r="614" spans="1:7" ht="12.75" customHeight="1">
      <c r="A614" s="18">
        <v>4</v>
      </c>
      <c r="B614" s="212"/>
      <c r="C614" s="164"/>
      <c r="D614" s="164"/>
      <c r="E614" s="154" t="e">
        <f t="shared" si="24"/>
        <v>#DIV/0!</v>
      </c>
      <c r="F614" s="149"/>
      <c r="G614" s="31"/>
    </row>
    <row r="615" spans="1:7" ht="12.75" customHeight="1">
      <c r="A615" s="18">
        <v>5</v>
      </c>
      <c r="B615" s="212"/>
      <c r="C615" s="164"/>
      <c r="D615" s="164"/>
      <c r="E615" s="154" t="e">
        <f t="shared" si="24"/>
        <v>#DIV/0!</v>
      </c>
      <c r="F615" s="149"/>
      <c r="G615" s="31"/>
    </row>
    <row r="616" spans="1:7" ht="12.75" customHeight="1">
      <c r="A616" s="18">
        <v>6</v>
      </c>
      <c r="B616" s="212"/>
      <c r="C616" s="164"/>
      <c r="D616" s="164"/>
      <c r="E616" s="154" t="e">
        <f t="shared" si="24"/>
        <v>#DIV/0!</v>
      </c>
      <c r="F616" s="149"/>
      <c r="G616" s="31"/>
    </row>
    <row r="617" spans="1:7" ht="12.75" customHeight="1">
      <c r="A617" s="18">
        <v>7</v>
      </c>
      <c r="B617" s="212"/>
      <c r="C617" s="164"/>
      <c r="D617" s="164"/>
      <c r="E617" s="154" t="e">
        <f t="shared" si="24"/>
        <v>#DIV/0!</v>
      </c>
      <c r="F617" s="149"/>
      <c r="G617" s="31"/>
    </row>
    <row r="618" spans="1:7" ht="12.75" customHeight="1">
      <c r="A618" s="18">
        <v>8</v>
      </c>
      <c r="B618" s="212"/>
      <c r="C618" s="164"/>
      <c r="D618" s="164"/>
      <c r="E618" s="154" t="e">
        <f t="shared" si="24"/>
        <v>#DIV/0!</v>
      </c>
      <c r="F618" s="149"/>
      <c r="G618" s="31"/>
    </row>
    <row r="619" spans="1:7" ht="12.75" customHeight="1">
      <c r="A619" s="18">
        <v>9</v>
      </c>
      <c r="B619" s="212"/>
      <c r="C619" s="164"/>
      <c r="D619" s="164"/>
      <c r="E619" s="154" t="e">
        <f t="shared" si="24"/>
        <v>#DIV/0!</v>
      </c>
      <c r="F619" s="149"/>
      <c r="G619" s="31"/>
    </row>
    <row r="620" spans="1:7" ht="12.75" customHeight="1">
      <c r="A620" s="18">
        <v>10</v>
      </c>
      <c r="B620" s="212"/>
      <c r="C620" s="164"/>
      <c r="D620" s="164"/>
      <c r="E620" s="154" t="e">
        <f t="shared" si="24"/>
        <v>#DIV/0!</v>
      </c>
      <c r="F620" s="149"/>
      <c r="G620" s="31"/>
    </row>
    <row r="621" spans="1:7" ht="12.75" customHeight="1">
      <c r="A621" s="18">
        <v>11</v>
      </c>
      <c r="B621" s="212"/>
      <c r="C621" s="164"/>
      <c r="D621" s="164"/>
      <c r="E621" s="154" t="e">
        <f t="shared" si="24"/>
        <v>#DIV/0!</v>
      </c>
      <c r="F621" s="149"/>
      <c r="G621" s="31"/>
    </row>
    <row r="622" spans="1:7" ht="12.75" customHeight="1">
      <c r="A622" s="18">
        <v>12</v>
      </c>
      <c r="B622" s="212"/>
      <c r="C622" s="164"/>
      <c r="D622" s="164"/>
      <c r="E622" s="154" t="e">
        <f t="shared" si="24"/>
        <v>#DIV/0!</v>
      </c>
      <c r="F622" s="149"/>
      <c r="G622" s="31"/>
    </row>
    <row r="623" spans="1:7" ht="12.75" customHeight="1">
      <c r="A623" s="18">
        <v>13</v>
      </c>
      <c r="B623" s="212"/>
      <c r="C623" s="164"/>
      <c r="D623" s="164"/>
      <c r="E623" s="154" t="e">
        <f t="shared" si="24"/>
        <v>#DIV/0!</v>
      </c>
      <c r="F623" s="149"/>
      <c r="G623" s="31"/>
    </row>
    <row r="624" spans="1:7" ht="12.75" customHeight="1">
      <c r="A624" s="18">
        <v>14</v>
      </c>
      <c r="B624" s="212"/>
      <c r="C624" s="164"/>
      <c r="D624" s="164"/>
      <c r="E624" s="154" t="e">
        <f t="shared" si="24"/>
        <v>#DIV/0!</v>
      </c>
      <c r="F624" s="149"/>
      <c r="G624" s="31"/>
    </row>
    <row r="625" spans="1:7" ht="12.75" customHeight="1">
      <c r="A625" s="18">
        <v>15</v>
      </c>
      <c r="B625" s="212"/>
      <c r="C625" s="164"/>
      <c r="D625" s="164"/>
      <c r="E625" s="154" t="e">
        <f t="shared" si="24"/>
        <v>#DIV/0!</v>
      </c>
      <c r="F625" s="149"/>
      <c r="G625" s="31"/>
    </row>
    <row r="626" spans="1:7" ht="12.75" customHeight="1">
      <c r="A626" s="18">
        <v>16</v>
      </c>
      <c r="B626" s="212"/>
      <c r="C626" s="164"/>
      <c r="D626" s="164"/>
      <c r="E626" s="154" t="e">
        <f t="shared" si="24"/>
        <v>#DIV/0!</v>
      </c>
      <c r="F626" s="149"/>
      <c r="G626" s="31"/>
    </row>
    <row r="627" spans="1:7" ht="12.75" customHeight="1">
      <c r="A627" s="18">
        <v>17</v>
      </c>
      <c r="B627" s="212"/>
      <c r="C627" s="164"/>
      <c r="D627" s="164"/>
      <c r="E627" s="154" t="e">
        <f t="shared" si="24"/>
        <v>#DIV/0!</v>
      </c>
      <c r="F627" s="149"/>
      <c r="G627" s="31"/>
    </row>
    <row r="628" spans="1:8" ht="12.75" customHeight="1">
      <c r="A628" s="18">
        <v>18</v>
      </c>
      <c r="B628" s="212"/>
      <c r="C628" s="164"/>
      <c r="D628" s="164"/>
      <c r="E628" s="154" t="e">
        <f t="shared" si="24"/>
        <v>#DIV/0!</v>
      </c>
      <c r="F628" s="149"/>
      <c r="G628" s="31"/>
      <c r="H628" s="10" t="s">
        <v>12</v>
      </c>
    </row>
    <row r="629" spans="1:7" ht="12.75" customHeight="1">
      <c r="A629" s="18">
        <v>19</v>
      </c>
      <c r="B629" s="212"/>
      <c r="C629" s="164"/>
      <c r="D629" s="164"/>
      <c r="E629" s="154" t="e">
        <f t="shared" si="24"/>
        <v>#DIV/0!</v>
      </c>
      <c r="F629" s="149"/>
      <c r="G629" s="31"/>
    </row>
    <row r="630" spans="1:7" ht="12.75" customHeight="1">
      <c r="A630" s="18">
        <v>20</v>
      </c>
      <c r="B630" s="212"/>
      <c r="C630" s="164"/>
      <c r="D630" s="164"/>
      <c r="E630" s="154" t="e">
        <f t="shared" si="24"/>
        <v>#DIV/0!</v>
      </c>
      <c r="F630" s="149"/>
      <c r="G630" s="31"/>
    </row>
    <row r="631" spans="1:7" ht="12.75" customHeight="1">
      <c r="A631" s="18">
        <v>21</v>
      </c>
      <c r="B631" s="212"/>
      <c r="C631" s="164"/>
      <c r="D631" s="164"/>
      <c r="E631" s="154" t="e">
        <f t="shared" si="24"/>
        <v>#DIV/0!</v>
      </c>
      <c r="F631" s="149"/>
      <c r="G631" s="31"/>
    </row>
    <row r="632" spans="1:7" ht="12.75" customHeight="1">
      <c r="A632" s="18">
        <v>22</v>
      </c>
      <c r="B632" s="212"/>
      <c r="C632" s="164"/>
      <c r="D632" s="164"/>
      <c r="E632" s="154" t="e">
        <f t="shared" si="24"/>
        <v>#DIV/0!</v>
      </c>
      <c r="F632" s="149"/>
      <c r="G632" s="31"/>
    </row>
    <row r="633" spans="1:7" ht="12.75" customHeight="1">
      <c r="A633" s="18">
        <v>23</v>
      </c>
      <c r="B633" s="212"/>
      <c r="C633" s="164"/>
      <c r="D633" s="164"/>
      <c r="E633" s="154" t="e">
        <f t="shared" si="24"/>
        <v>#DIV/0!</v>
      </c>
      <c r="F633" s="149"/>
      <c r="G633" s="31"/>
    </row>
    <row r="634" spans="1:7" ht="12.75" customHeight="1">
      <c r="A634" s="18">
        <v>24</v>
      </c>
      <c r="B634" s="212"/>
      <c r="C634" s="164"/>
      <c r="D634" s="164"/>
      <c r="E634" s="154" t="e">
        <f t="shared" si="24"/>
        <v>#DIV/0!</v>
      </c>
      <c r="F634" s="149"/>
      <c r="G634" s="31"/>
    </row>
    <row r="635" spans="1:7" ht="12.75" customHeight="1">
      <c r="A635" s="18">
        <v>25</v>
      </c>
      <c r="B635" s="212"/>
      <c r="C635" s="164"/>
      <c r="D635" s="164"/>
      <c r="E635" s="154" t="e">
        <f t="shared" si="24"/>
        <v>#DIV/0!</v>
      </c>
      <c r="F635" s="149"/>
      <c r="G635" s="31"/>
    </row>
    <row r="636" spans="1:7" ht="12.75" customHeight="1">
      <c r="A636" s="18">
        <v>26</v>
      </c>
      <c r="B636" s="212"/>
      <c r="C636" s="164"/>
      <c r="D636" s="164"/>
      <c r="E636" s="154" t="e">
        <f t="shared" si="24"/>
        <v>#DIV/0!</v>
      </c>
      <c r="F636" s="149"/>
      <c r="G636" s="31"/>
    </row>
    <row r="637" spans="1:7" ht="12.75" customHeight="1">
      <c r="A637" s="18">
        <v>27</v>
      </c>
      <c r="B637" s="212"/>
      <c r="C637" s="164"/>
      <c r="D637" s="164"/>
      <c r="E637" s="154" t="e">
        <f t="shared" si="24"/>
        <v>#DIV/0!</v>
      </c>
      <c r="F637" s="149"/>
      <c r="G637" s="31"/>
    </row>
    <row r="638" spans="1:7" ht="12.75" customHeight="1">
      <c r="A638" s="18">
        <v>28</v>
      </c>
      <c r="B638" s="212"/>
      <c r="C638" s="164"/>
      <c r="D638" s="164"/>
      <c r="E638" s="154" t="e">
        <f t="shared" si="24"/>
        <v>#DIV/0!</v>
      </c>
      <c r="F638" s="149"/>
      <c r="G638" s="31"/>
    </row>
    <row r="639" spans="1:7" ht="12.75" customHeight="1">
      <c r="A639" s="18">
        <v>29</v>
      </c>
      <c r="B639" s="212"/>
      <c r="C639" s="164"/>
      <c r="D639" s="164"/>
      <c r="E639" s="154" t="e">
        <f t="shared" si="24"/>
        <v>#DIV/0!</v>
      </c>
      <c r="F639" s="149"/>
      <c r="G639" s="31"/>
    </row>
    <row r="640" spans="1:7" ht="12.75" customHeight="1">
      <c r="A640" s="18">
        <v>30</v>
      </c>
      <c r="B640" s="212"/>
      <c r="C640" s="164"/>
      <c r="D640" s="164"/>
      <c r="E640" s="154" t="e">
        <f t="shared" si="24"/>
        <v>#DIV/0!</v>
      </c>
      <c r="F640" s="149"/>
      <c r="G640" s="31" t="s">
        <v>12</v>
      </c>
    </row>
    <row r="641" spans="1:7" ht="12.75" customHeight="1">
      <c r="A641" s="18">
        <v>31</v>
      </c>
      <c r="B641" s="212"/>
      <c r="C641" s="164"/>
      <c r="D641" s="164"/>
      <c r="E641" s="154" t="e">
        <f t="shared" si="24"/>
        <v>#DIV/0!</v>
      </c>
      <c r="F641" s="149"/>
      <c r="G641" s="31" t="s">
        <v>12</v>
      </c>
    </row>
    <row r="642" spans="1:7" ht="12.75" customHeight="1">
      <c r="A642" s="18">
        <v>32</v>
      </c>
      <c r="B642" s="212"/>
      <c r="C642" s="164"/>
      <c r="D642" s="164"/>
      <c r="E642" s="154" t="e">
        <f t="shared" si="24"/>
        <v>#DIV/0!</v>
      </c>
      <c r="F642" s="149"/>
      <c r="G642" s="31"/>
    </row>
    <row r="643" spans="1:7" ht="12.75" customHeight="1">
      <c r="A643" s="18">
        <v>33</v>
      </c>
      <c r="B643" s="212"/>
      <c r="C643" s="164"/>
      <c r="D643" s="164"/>
      <c r="E643" s="154" t="e">
        <f t="shared" si="24"/>
        <v>#DIV/0!</v>
      </c>
      <c r="F643" s="149"/>
      <c r="G643" s="31"/>
    </row>
    <row r="644" spans="1:7" ht="12.75" customHeight="1">
      <c r="A644" s="34"/>
      <c r="B644" s="1" t="s">
        <v>27</v>
      </c>
      <c r="C644" s="165"/>
      <c r="D644" s="165"/>
      <c r="E644" s="153" t="e">
        <f t="shared" si="24"/>
        <v>#DIV/0!</v>
      </c>
      <c r="F644" s="42"/>
      <c r="G644" s="31"/>
    </row>
    <row r="645" spans="1:7" ht="24.75" customHeight="1">
      <c r="A645" s="47" t="s">
        <v>183</v>
      </c>
      <c r="B645" s="48"/>
      <c r="C645" s="48"/>
      <c r="D645" s="48"/>
      <c r="E645" s="48"/>
      <c r="F645" s="48"/>
      <c r="G645" s="48"/>
    </row>
    <row r="646" ht="21" customHeight="1">
      <c r="E646" s="59" t="s">
        <v>123</v>
      </c>
    </row>
    <row r="647" spans="1:6" ht="28.5">
      <c r="A647" s="49" t="s">
        <v>39</v>
      </c>
      <c r="B647" s="49" t="s">
        <v>184</v>
      </c>
      <c r="C647" s="49" t="s">
        <v>54</v>
      </c>
      <c r="D647" s="68" t="s">
        <v>42</v>
      </c>
      <c r="E647" s="49" t="s">
        <v>43</v>
      </c>
      <c r="F647" s="288"/>
    </row>
    <row r="648" spans="1:6" ht="14.25">
      <c r="A648" s="69">
        <f>C644</f>
        <v>0</v>
      </c>
      <c r="B648" s="69">
        <f>D687</f>
        <v>0</v>
      </c>
      <c r="C648" s="69">
        <f>E687</f>
        <v>0</v>
      </c>
      <c r="D648" s="69">
        <f>B648+C648</f>
        <v>0</v>
      </c>
      <c r="E648" s="71" t="e">
        <f>D648/A648</f>
        <v>#DIV/0!</v>
      </c>
      <c r="F648" s="56"/>
    </row>
    <row r="649" spans="1:7" ht="14.25">
      <c r="A649" s="93"/>
      <c r="B649" s="73"/>
      <c r="C649" s="74"/>
      <c r="D649" s="74"/>
      <c r="E649" s="75"/>
      <c r="F649" s="76"/>
      <c r="G649" s="77"/>
    </row>
    <row r="650" spans="1:7" ht="14.25">
      <c r="A650" s="9" t="s">
        <v>185</v>
      </c>
      <c r="B650" s="48"/>
      <c r="C650" s="58"/>
      <c r="D650" s="48"/>
      <c r="E650" s="48"/>
      <c r="F650" s="48"/>
      <c r="G650" s="48"/>
    </row>
    <row r="651" spans="1:7" ht="14.25">
      <c r="A651" s="48"/>
      <c r="B651" s="48"/>
      <c r="C651" s="48"/>
      <c r="D651" s="48"/>
      <c r="E651" s="48"/>
      <c r="F651" s="48"/>
      <c r="G651" s="59" t="s">
        <v>123</v>
      </c>
    </row>
    <row r="652" spans="1:7" ht="62.25" customHeight="1">
      <c r="A652" s="60" t="s">
        <v>37</v>
      </c>
      <c r="B652" s="60" t="s">
        <v>38</v>
      </c>
      <c r="C652" s="61" t="s">
        <v>186</v>
      </c>
      <c r="D652" s="61" t="s">
        <v>187</v>
      </c>
      <c r="E652" s="61" t="s">
        <v>55</v>
      </c>
      <c r="F652" s="61" t="s">
        <v>56</v>
      </c>
      <c r="G652" s="88" t="s">
        <v>57</v>
      </c>
    </row>
    <row r="653" spans="1:7" ht="13.5" customHeight="1">
      <c r="A653" s="60">
        <v>1</v>
      </c>
      <c r="B653" s="60">
        <v>2</v>
      </c>
      <c r="C653" s="61">
        <v>3</v>
      </c>
      <c r="D653" s="61">
        <v>4</v>
      </c>
      <c r="E653" s="61">
        <v>5</v>
      </c>
      <c r="F653" s="61">
        <v>6</v>
      </c>
      <c r="G653" s="88">
        <v>7</v>
      </c>
    </row>
    <row r="654" spans="1:7" ht="12.75" customHeight="1">
      <c r="A654" s="18">
        <v>1</v>
      </c>
      <c r="B654" s="212"/>
      <c r="C654" s="164"/>
      <c r="D654" s="164"/>
      <c r="E654" s="164"/>
      <c r="F654" s="158">
        <f aca="true" t="shared" si="25" ref="F654:F687">D654+E654</f>
        <v>0</v>
      </c>
      <c r="G654" s="166" t="e">
        <f aca="true" t="shared" si="26" ref="G654:G687">F654/C654</f>
        <v>#DIV/0!</v>
      </c>
    </row>
    <row r="655" spans="1:7" ht="12.75" customHeight="1">
      <c r="A655" s="18">
        <v>2</v>
      </c>
      <c r="B655" s="212"/>
      <c r="C655" s="164"/>
      <c r="D655" s="164"/>
      <c r="E655" s="164"/>
      <c r="F655" s="158">
        <f t="shared" si="25"/>
        <v>0</v>
      </c>
      <c r="G655" s="166" t="e">
        <f t="shared" si="26"/>
        <v>#DIV/0!</v>
      </c>
    </row>
    <row r="656" spans="1:7" ht="12.75" customHeight="1">
      <c r="A656" s="18">
        <v>3</v>
      </c>
      <c r="B656" s="212"/>
      <c r="C656" s="164"/>
      <c r="D656" s="164"/>
      <c r="E656" s="164"/>
      <c r="F656" s="158">
        <f t="shared" si="25"/>
        <v>0</v>
      </c>
      <c r="G656" s="166" t="e">
        <f t="shared" si="26"/>
        <v>#DIV/0!</v>
      </c>
    </row>
    <row r="657" spans="1:7" ht="12.75" customHeight="1">
      <c r="A657" s="18">
        <v>4</v>
      </c>
      <c r="B657" s="212"/>
      <c r="C657" s="164"/>
      <c r="D657" s="164"/>
      <c r="E657" s="164"/>
      <c r="F657" s="158">
        <f t="shared" si="25"/>
        <v>0</v>
      </c>
      <c r="G657" s="166" t="e">
        <f t="shared" si="26"/>
        <v>#DIV/0!</v>
      </c>
    </row>
    <row r="658" spans="1:7" ht="12.75" customHeight="1">
      <c r="A658" s="18">
        <v>5</v>
      </c>
      <c r="B658" s="212"/>
      <c r="C658" s="164"/>
      <c r="D658" s="164"/>
      <c r="E658" s="164"/>
      <c r="F658" s="158">
        <f t="shared" si="25"/>
        <v>0</v>
      </c>
      <c r="G658" s="166" t="e">
        <f t="shared" si="26"/>
        <v>#DIV/0!</v>
      </c>
    </row>
    <row r="659" spans="1:7" ht="12.75" customHeight="1">
      <c r="A659" s="18">
        <v>6</v>
      </c>
      <c r="B659" s="212"/>
      <c r="C659" s="164"/>
      <c r="D659" s="164"/>
      <c r="E659" s="164"/>
      <c r="F659" s="158">
        <f t="shared" si="25"/>
        <v>0</v>
      </c>
      <c r="G659" s="166" t="e">
        <f t="shared" si="26"/>
        <v>#DIV/0!</v>
      </c>
    </row>
    <row r="660" spans="1:7" ht="12.75" customHeight="1">
      <c r="A660" s="18">
        <v>7</v>
      </c>
      <c r="B660" s="212"/>
      <c r="C660" s="164"/>
      <c r="D660" s="164"/>
      <c r="E660" s="164"/>
      <c r="F660" s="158">
        <f t="shared" si="25"/>
        <v>0</v>
      </c>
      <c r="G660" s="166" t="e">
        <f t="shared" si="26"/>
        <v>#DIV/0!</v>
      </c>
    </row>
    <row r="661" spans="1:7" ht="12.75" customHeight="1">
      <c r="A661" s="18">
        <v>8</v>
      </c>
      <c r="B661" s="212"/>
      <c r="C661" s="164"/>
      <c r="D661" s="164"/>
      <c r="E661" s="164"/>
      <c r="F661" s="158">
        <f t="shared" si="25"/>
        <v>0</v>
      </c>
      <c r="G661" s="166" t="e">
        <f t="shared" si="26"/>
        <v>#DIV/0!</v>
      </c>
    </row>
    <row r="662" spans="1:7" ht="12.75" customHeight="1">
      <c r="A662" s="18">
        <v>9</v>
      </c>
      <c r="B662" s="212"/>
      <c r="C662" s="164"/>
      <c r="D662" s="164"/>
      <c r="E662" s="164"/>
      <c r="F662" s="158">
        <f t="shared" si="25"/>
        <v>0</v>
      </c>
      <c r="G662" s="166" t="e">
        <f t="shared" si="26"/>
        <v>#DIV/0!</v>
      </c>
    </row>
    <row r="663" spans="1:7" ht="12.75" customHeight="1">
      <c r="A663" s="18">
        <v>10</v>
      </c>
      <c r="B663" s="212"/>
      <c r="C663" s="164"/>
      <c r="D663" s="164"/>
      <c r="E663" s="164"/>
      <c r="F663" s="158">
        <f t="shared" si="25"/>
        <v>0</v>
      </c>
      <c r="G663" s="166" t="e">
        <f t="shared" si="26"/>
        <v>#DIV/0!</v>
      </c>
    </row>
    <row r="664" spans="1:7" ht="12.75" customHeight="1">
      <c r="A664" s="18">
        <v>11</v>
      </c>
      <c r="B664" s="212"/>
      <c r="C664" s="164"/>
      <c r="D664" s="164"/>
      <c r="E664" s="164"/>
      <c r="F664" s="158">
        <f t="shared" si="25"/>
        <v>0</v>
      </c>
      <c r="G664" s="166" t="e">
        <f t="shared" si="26"/>
        <v>#DIV/0!</v>
      </c>
    </row>
    <row r="665" spans="1:7" ht="12.75" customHeight="1">
      <c r="A665" s="18">
        <v>12</v>
      </c>
      <c r="B665" s="212"/>
      <c r="C665" s="164"/>
      <c r="D665" s="164"/>
      <c r="E665" s="164"/>
      <c r="F665" s="158">
        <f t="shared" si="25"/>
        <v>0</v>
      </c>
      <c r="G665" s="166" t="e">
        <f t="shared" si="26"/>
        <v>#DIV/0!</v>
      </c>
    </row>
    <row r="666" spans="1:7" ht="12.75" customHeight="1">
      <c r="A666" s="18">
        <v>13</v>
      </c>
      <c r="B666" s="212"/>
      <c r="C666" s="164"/>
      <c r="D666" s="164"/>
      <c r="E666" s="164"/>
      <c r="F666" s="158">
        <f t="shared" si="25"/>
        <v>0</v>
      </c>
      <c r="G666" s="166" t="e">
        <f t="shared" si="26"/>
        <v>#DIV/0!</v>
      </c>
    </row>
    <row r="667" spans="1:7" ht="12.75" customHeight="1">
      <c r="A667" s="18">
        <v>14</v>
      </c>
      <c r="B667" s="212"/>
      <c r="C667" s="164"/>
      <c r="D667" s="164"/>
      <c r="E667" s="164"/>
      <c r="F667" s="158">
        <f t="shared" si="25"/>
        <v>0</v>
      </c>
      <c r="G667" s="166" t="e">
        <f t="shared" si="26"/>
        <v>#DIV/0!</v>
      </c>
    </row>
    <row r="668" spans="1:7" ht="12.75" customHeight="1">
      <c r="A668" s="18">
        <v>15</v>
      </c>
      <c r="B668" s="212"/>
      <c r="C668" s="164"/>
      <c r="D668" s="164"/>
      <c r="E668" s="164"/>
      <c r="F668" s="158">
        <f t="shared" si="25"/>
        <v>0</v>
      </c>
      <c r="G668" s="166" t="e">
        <f t="shared" si="26"/>
        <v>#DIV/0!</v>
      </c>
    </row>
    <row r="669" spans="1:7" ht="12.75" customHeight="1">
      <c r="A669" s="18">
        <v>16</v>
      </c>
      <c r="B669" s="212"/>
      <c r="C669" s="164"/>
      <c r="D669" s="164"/>
      <c r="E669" s="164"/>
      <c r="F669" s="158">
        <f t="shared" si="25"/>
        <v>0</v>
      </c>
      <c r="G669" s="166" t="e">
        <f t="shared" si="26"/>
        <v>#DIV/0!</v>
      </c>
    </row>
    <row r="670" spans="1:7" ht="12.75" customHeight="1">
      <c r="A670" s="18">
        <v>17</v>
      </c>
      <c r="B670" s="212"/>
      <c r="C670" s="164"/>
      <c r="D670" s="164"/>
      <c r="E670" s="164"/>
      <c r="F670" s="158">
        <f t="shared" si="25"/>
        <v>0</v>
      </c>
      <c r="G670" s="166" t="e">
        <f t="shared" si="26"/>
        <v>#DIV/0!</v>
      </c>
    </row>
    <row r="671" spans="1:7" ht="12.75" customHeight="1">
      <c r="A671" s="18">
        <v>18</v>
      </c>
      <c r="B671" s="212"/>
      <c r="C671" s="164"/>
      <c r="D671" s="164"/>
      <c r="E671" s="164"/>
      <c r="F671" s="158">
        <f t="shared" si="25"/>
        <v>0</v>
      </c>
      <c r="G671" s="166" t="e">
        <f t="shared" si="26"/>
        <v>#DIV/0!</v>
      </c>
    </row>
    <row r="672" spans="1:7" ht="12.75" customHeight="1">
      <c r="A672" s="18">
        <v>19</v>
      </c>
      <c r="B672" s="212"/>
      <c r="C672" s="164"/>
      <c r="D672" s="164"/>
      <c r="E672" s="164"/>
      <c r="F672" s="158">
        <f t="shared" si="25"/>
        <v>0</v>
      </c>
      <c r="G672" s="166" t="e">
        <f t="shared" si="26"/>
        <v>#DIV/0!</v>
      </c>
    </row>
    <row r="673" spans="1:7" ht="12.75" customHeight="1">
      <c r="A673" s="18">
        <v>20</v>
      </c>
      <c r="B673" s="212"/>
      <c r="C673" s="164"/>
      <c r="D673" s="164"/>
      <c r="E673" s="164"/>
      <c r="F673" s="158">
        <f t="shared" si="25"/>
        <v>0</v>
      </c>
      <c r="G673" s="166" t="e">
        <f t="shared" si="26"/>
        <v>#DIV/0!</v>
      </c>
    </row>
    <row r="674" spans="1:7" ht="12.75" customHeight="1">
      <c r="A674" s="18">
        <v>21</v>
      </c>
      <c r="B674" s="212"/>
      <c r="C674" s="164"/>
      <c r="D674" s="164"/>
      <c r="E674" s="164"/>
      <c r="F674" s="158">
        <f t="shared" si="25"/>
        <v>0</v>
      </c>
      <c r="G674" s="166" t="e">
        <f t="shared" si="26"/>
        <v>#DIV/0!</v>
      </c>
    </row>
    <row r="675" spans="1:7" ht="12.75" customHeight="1">
      <c r="A675" s="18">
        <v>22</v>
      </c>
      <c r="B675" s="212"/>
      <c r="C675" s="164"/>
      <c r="D675" s="164"/>
      <c r="E675" s="164"/>
      <c r="F675" s="158">
        <f t="shared" si="25"/>
        <v>0</v>
      </c>
      <c r="G675" s="166" t="e">
        <f t="shared" si="26"/>
        <v>#DIV/0!</v>
      </c>
    </row>
    <row r="676" spans="1:7" ht="12.75" customHeight="1">
      <c r="A676" s="18">
        <v>23</v>
      </c>
      <c r="B676" s="212"/>
      <c r="C676" s="164"/>
      <c r="D676" s="164"/>
      <c r="E676" s="164"/>
      <c r="F676" s="158">
        <f t="shared" si="25"/>
        <v>0</v>
      </c>
      <c r="G676" s="166" t="e">
        <f t="shared" si="26"/>
        <v>#DIV/0!</v>
      </c>
    </row>
    <row r="677" spans="1:7" ht="12.75" customHeight="1">
      <c r="A677" s="18">
        <v>24</v>
      </c>
      <c r="B677" s="212"/>
      <c r="C677" s="164"/>
      <c r="D677" s="164"/>
      <c r="E677" s="164"/>
      <c r="F677" s="158">
        <f t="shared" si="25"/>
        <v>0</v>
      </c>
      <c r="G677" s="166" t="e">
        <f t="shared" si="26"/>
        <v>#DIV/0!</v>
      </c>
    </row>
    <row r="678" spans="1:7" ht="12.75" customHeight="1">
      <c r="A678" s="18">
        <v>25</v>
      </c>
      <c r="B678" s="212"/>
      <c r="C678" s="164"/>
      <c r="D678" s="164"/>
      <c r="E678" s="164"/>
      <c r="F678" s="158">
        <f t="shared" si="25"/>
        <v>0</v>
      </c>
      <c r="G678" s="166" t="e">
        <f t="shared" si="26"/>
        <v>#DIV/0!</v>
      </c>
    </row>
    <row r="679" spans="1:7" ht="12.75" customHeight="1">
      <c r="A679" s="18">
        <v>26</v>
      </c>
      <c r="B679" s="212"/>
      <c r="C679" s="164"/>
      <c r="D679" s="164"/>
      <c r="E679" s="164"/>
      <c r="F679" s="158">
        <f t="shared" si="25"/>
        <v>0</v>
      </c>
      <c r="G679" s="166" t="e">
        <f t="shared" si="26"/>
        <v>#DIV/0!</v>
      </c>
    </row>
    <row r="680" spans="1:7" ht="12.75" customHeight="1">
      <c r="A680" s="18">
        <v>27</v>
      </c>
      <c r="B680" s="212"/>
      <c r="C680" s="164"/>
      <c r="D680" s="164"/>
      <c r="E680" s="164"/>
      <c r="F680" s="158">
        <f t="shared" si="25"/>
        <v>0</v>
      </c>
      <c r="G680" s="166" t="e">
        <f t="shared" si="26"/>
        <v>#DIV/0!</v>
      </c>
    </row>
    <row r="681" spans="1:7" ht="12.75" customHeight="1">
      <c r="A681" s="18">
        <v>28</v>
      </c>
      <c r="B681" s="212"/>
      <c r="C681" s="164"/>
      <c r="D681" s="164"/>
      <c r="E681" s="164"/>
      <c r="F681" s="158">
        <f t="shared" si="25"/>
        <v>0</v>
      </c>
      <c r="G681" s="166" t="e">
        <f t="shared" si="26"/>
        <v>#DIV/0!</v>
      </c>
    </row>
    <row r="682" spans="1:7" ht="12.75" customHeight="1">
      <c r="A682" s="18">
        <v>29</v>
      </c>
      <c r="B682" s="212"/>
      <c r="C682" s="164"/>
      <c r="D682" s="164"/>
      <c r="E682" s="164"/>
      <c r="F682" s="158">
        <f t="shared" si="25"/>
        <v>0</v>
      </c>
      <c r="G682" s="166" t="e">
        <f t="shared" si="26"/>
        <v>#DIV/0!</v>
      </c>
    </row>
    <row r="683" spans="1:7" ht="12.75" customHeight="1">
      <c r="A683" s="18">
        <v>30</v>
      </c>
      <c r="B683" s="212"/>
      <c r="C683" s="164"/>
      <c r="D683" s="164"/>
      <c r="E683" s="164"/>
      <c r="F683" s="158">
        <f t="shared" si="25"/>
        <v>0</v>
      </c>
      <c r="G683" s="166" t="e">
        <f t="shared" si="26"/>
        <v>#DIV/0!</v>
      </c>
    </row>
    <row r="684" spans="1:7" ht="12.75" customHeight="1">
      <c r="A684" s="18">
        <v>31</v>
      </c>
      <c r="B684" s="212"/>
      <c r="C684" s="164"/>
      <c r="D684" s="164"/>
      <c r="E684" s="164"/>
      <c r="F684" s="158">
        <f t="shared" si="25"/>
        <v>0</v>
      </c>
      <c r="G684" s="166" t="e">
        <f t="shared" si="26"/>
        <v>#DIV/0!</v>
      </c>
    </row>
    <row r="685" spans="1:7" ht="12.75" customHeight="1">
      <c r="A685" s="18">
        <v>32</v>
      </c>
      <c r="B685" s="212"/>
      <c r="C685" s="164"/>
      <c r="D685" s="164"/>
      <c r="E685" s="164"/>
      <c r="F685" s="158">
        <f t="shared" si="25"/>
        <v>0</v>
      </c>
      <c r="G685" s="166" t="e">
        <f t="shared" si="26"/>
        <v>#DIV/0!</v>
      </c>
    </row>
    <row r="686" spans="1:7" ht="12.75" customHeight="1">
      <c r="A686" s="18">
        <v>33</v>
      </c>
      <c r="B686" s="212"/>
      <c r="C686" s="164"/>
      <c r="D686" s="164"/>
      <c r="E686" s="164"/>
      <c r="F686" s="158">
        <f t="shared" si="25"/>
        <v>0</v>
      </c>
      <c r="G686" s="166" t="e">
        <f t="shared" si="26"/>
        <v>#DIV/0!</v>
      </c>
    </row>
    <row r="687" spans="1:7" ht="12.75" customHeight="1">
      <c r="A687" s="34"/>
      <c r="B687" s="1" t="s">
        <v>27</v>
      </c>
      <c r="C687" s="165"/>
      <c r="D687" s="165"/>
      <c r="E687" s="165"/>
      <c r="F687" s="157">
        <f t="shared" si="25"/>
        <v>0</v>
      </c>
      <c r="G687" s="28" t="e">
        <f t="shared" si="26"/>
        <v>#DIV/0!</v>
      </c>
    </row>
    <row r="688" spans="1:7" ht="14.25" customHeight="1">
      <c r="A688" s="97"/>
      <c r="B688" s="73"/>
      <c r="C688" s="74"/>
      <c r="D688" s="74"/>
      <c r="E688" s="75"/>
      <c r="F688" s="76"/>
      <c r="G688" s="77"/>
    </row>
    <row r="689" spans="1:8" ht="14.25">
      <c r="A689" s="47" t="s">
        <v>58</v>
      </c>
      <c r="B689" s="48"/>
      <c r="C689" s="58"/>
      <c r="D689" s="48"/>
      <c r="E689" s="59" t="s">
        <v>123</v>
      </c>
      <c r="F689" s="48"/>
      <c r="G689" s="48"/>
      <c r="H689" s="48" t="s">
        <v>12</v>
      </c>
    </row>
    <row r="690" spans="1:8" ht="1.5" customHeight="1">
      <c r="A690" s="48"/>
      <c r="B690" s="48"/>
      <c r="C690" s="58"/>
      <c r="D690" s="48"/>
      <c r="E690" s="48"/>
      <c r="F690" s="48"/>
      <c r="G690" s="48"/>
      <c r="H690" s="48"/>
    </row>
    <row r="691" spans="1:5" ht="14.25">
      <c r="A691" s="128" t="s">
        <v>39</v>
      </c>
      <c r="B691" s="128" t="s">
        <v>142</v>
      </c>
      <c r="C691" s="128" t="s">
        <v>143</v>
      </c>
      <c r="D691" s="128" t="s">
        <v>48</v>
      </c>
      <c r="E691" s="128" t="s">
        <v>49</v>
      </c>
    </row>
    <row r="692" spans="1:5" ht="17.25" customHeight="1">
      <c r="A692" s="53">
        <f>C687</f>
        <v>0</v>
      </c>
      <c r="B692" s="53">
        <f>F687</f>
        <v>0</v>
      </c>
      <c r="C692" s="35" t="e">
        <f>B692/A692</f>
        <v>#DIV/0!</v>
      </c>
      <c r="D692" s="53">
        <f>D731</f>
        <v>0</v>
      </c>
      <c r="E692" s="98" t="e">
        <f>D692/A692</f>
        <v>#DIV/0!</v>
      </c>
    </row>
    <row r="693" spans="1:5" ht="17.25" customHeight="1">
      <c r="A693" s="65"/>
      <c r="B693" s="65"/>
      <c r="C693" s="42"/>
      <c r="D693" s="65"/>
      <c r="E693" s="99"/>
    </row>
    <row r="694" ht="17.25" customHeight="1">
      <c r="A694" s="9" t="s">
        <v>188</v>
      </c>
    </row>
    <row r="695" spans="1:8" ht="15" customHeight="1">
      <c r="A695" s="48"/>
      <c r="B695" s="48"/>
      <c r="C695" s="48"/>
      <c r="D695" s="48"/>
      <c r="E695" s="59" t="s">
        <v>123</v>
      </c>
      <c r="F695" s="48"/>
      <c r="G695" s="48"/>
      <c r="H695" s="48"/>
    </row>
    <row r="696" spans="1:5" ht="42.75">
      <c r="A696" s="61" t="s">
        <v>37</v>
      </c>
      <c r="B696" s="61" t="s">
        <v>38</v>
      </c>
      <c r="C696" s="61" t="s">
        <v>189</v>
      </c>
      <c r="D696" s="61" t="s">
        <v>59</v>
      </c>
      <c r="E696" s="61" t="s">
        <v>60</v>
      </c>
    </row>
    <row r="697" spans="1:8" ht="15.75" customHeight="1">
      <c r="A697" s="90">
        <v>1</v>
      </c>
      <c r="B697" s="90">
        <v>2</v>
      </c>
      <c r="C697" s="90">
        <v>3</v>
      </c>
      <c r="D697" s="90">
        <v>4</v>
      </c>
      <c r="E697" s="90">
        <v>5</v>
      </c>
      <c r="F697" s="122"/>
      <c r="G697" s="48"/>
      <c r="H697" s="48"/>
    </row>
    <row r="698" spans="1:7" ht="12.75" customHeight="1">
      <c r="A698" s="18">
        <v>1</v>
      </c>
      <c r="B698" s="212"/>
      <c r="C698" s="164"/>
      <c r="D698" s="164"/>
      <c r="E698" s="154" t="e">
        <f aca="true" t="shared" si="27" ref="E698:E731">D698/C698</f>
        <v>#DIV/0!</v>
      </c>
      <c r="F698" s="149"/>
      <c r="G698" s="31"/>
    </row>
    <row r="699" spans="1:7" ht="12.75" customHeight="1">
      <c r="A699" s="18">
        <v>2</v>
      </c>
      <c r="B699" s="212"/>
      <c r="C699" s="164"/>
      <c r="D699" s="164"/>
      <c r="E699" s="154" t="e">
        <f t="shared" si="27"/>
        <v>#DIV/0!</v>
      </c>
      <c r="F699" s="149"/>
      <c r="G699" s="31"/>
    </row>
    <row r="700" spans="1:7" ht="12.75" customHeight="1">
      <c r="A700" s="18">
        <v>3</v>
      </c>
      <c r="B700" s="212"/>
      <c r="C700" s="164"/>
      <c r="D700" s="164"/>
      <c r="E700" s="154" t="e">
        <f t="shared" si="27"/>
        <v>#DIV/0!</v>
      </c>
      <c r="F700" s="149"/>
      <c r="G700" s="31"/>
    </row>
    <row r="701" spans="1:7" ht="12.75" customHeight="1">
      <c r="A701" s="18">
        <v>4</v>
      </c>
      <c r="B701" s="212"/>
      <c r="C701" s="164"/>
      <c r="D701" s="164"/>
      <c r="E701" s="154" t="e">
        <f t="shared" si="27"/>
        <v>#DIV/0!</v>
      </c>
      <c r="F701" s="149"/>
      <c r="G701" s="31"/>
    </row>
    <row r="702" spans="1:7" ht="12.75" customHeight="1">
      <c r="A702" s="18">
        <v>5</v>
      </c>
      <c r="B702" s="212"/>
      <c r="C702" s="164"/>
      <c r="D702" s="164"/>
      <c r="E702" s="154" t="e">
        <f t="shared" si="27"/>
        <v>#DIV/0!</v>
      </c>
      <c r="F702" s="149"/>
      <c r="G702" s="31"/>
    </row>
    <row r="703" spans="1:7" ht="12.75" customHeight="1">
      <c r="A703" s="18">
        <v>6</v>
      </c>
      <c r="B703" s="212"/>
      <c r="C703" s="164"/>
      <c r="D703" s="164"/>
      <c r="E703" s="154" t="e">
        <f t="shared" si="27"/>
        <v>#DIV/0!</v>
      </c>
      <c r="F703" s="149"/>
      <c r="G703" s="31"/>
    </row>
    <row r="704" spans="1:7" ht="12.75" customHeight="1">
      <c r="A704" s="18">
        <v>7</v>
      </c>
      <c r="B704" s="212"/>
      <c r="C704" s="164"/>
      <c r="D704" s="164"/>
      <c r="E704" s="154" t="e">
        <f t="shared" si="27"/>
        <v>#DIV/0!</v>
      </c>
      <c r="F704" s="149"/>
      <c r="G704" s="31"/>
    </row>
    <row r="705" spans="1:7" ht="12.75" customHeight="1">
      <c r="A705" s="18">
        <v>8</v>
      </c>
      <c r="B705" s="212"/>
      <c r="C705" s="164"/>
      <c r="D705" s="164"/>
      <c r="E705" s="154" t="e">
        <f t="shared" si="27"/>
        <v>#DIV/0!</v>
      </c>
      <c r="F705" s="149"/>
      <c r="G705" s="31"/>
    </row>
    <row r="706" spans="1:7" ht="12.75" customHeight="1">
      <c r="A706" s="18">
        <v>9</v>
      </c>
      <c r="B706" s="212"/>
      <c r="C706" s="164"/>
      <c r="D706" s="164"/>
      <c r="E706" s="154" t="e">
        <f t="shared" si="27"/>
        <v>#DIV/0!</v>
      </c>
      <c r="F706" s="149"/>
      <c r="G706" s="31"/>
    </row>
    <row r="707" spans="1:7" ht="12.75" customHeight="1">
      <c r="A707" s="18">
        <v>10</v>
      </c>
      <c r="B707" s="212"/>
      <c r="C707" s="164"/>
      <c r="D707" s="164"/>
      <c r="E707" s="154" t="e">
        <f t="shared" si="27"/>
        <v>#DIV/0!</v>
      </c>
      <c r="F707" s="149"/>
      <c r="G707" s="31"/>
    </row>
    <row r="708" spans="1:7" ht="12.75" customHeight="1">
      <c r="A708" s="18">
        <v>11</v>
      </c>
      <c r="B708" s="212"/>
      <c r="C708" s="164"/>
      <c r="D708" s="164"/>
      <c r="E708" s="154" t="e">
        <f t="shared" si="27"/>
        <v>#DIV/0!</v>
      </c>
      <c r="F708" s="149"/>
      <c r="G708" s="31"/>
    </row>
    <row r="709" spans="1:7" ht="12.75" customHeight="1">
      <c r="A709" s="18">
        <v>12</v>
      </c>
      <c r="B709" s="212"/>
      <c r="C709" s="164"/>
      <c r="D709" s="164"/>
      <c r="E709" s="154" t="e">
        <f t="shared" si="27"/>
        <v>#DIV/0!</v>
      </c>
      <c r="F709" s="149"/>
      <c r="G709" s="31"/>
    </row>
    <row r="710" spans="1:7" ht="12.75" customHeight="1">
      <c r="A710" s="18">
        <v>13</v>
      </c>
      <c r="B710" s="212"/>
      <c r="C710" s="164"/>
      <c r="D710" s="164"/>
      <c r="E710" s="154" t="e">
        <f t="shared" si="27"/>
        <v>#DIV/0!</v>
      </c>
      <c r="F710" s="149"/>
      <c r="G710" s="31"/>
    </row>
    <row r="711" spans="1:7" ht="12.75" customHeight="1">
      <c r="A711" s="18">
        <v>14</v>
      </c>
      <c r="B711" s="212"/>
      <c r="C711" s="164"/>
      <c r="D711" s="164"/>
      <c r="E711" s="154" t="e">
        <f t="shared" si="27"/>
        <v>#DIV/0!</v>
      </c>
      <c r="F711" s="149"/>
      <c r="G711" s="31"/>
    </row>
    <row r="712" spans="1:7" ht="12.75" customHeight="1">
      <c r="A712" s="18">
        <v>15</v>
      </c>
      <c r="B712" s="212"/>
      <c r="C712" s="164"/>
      <c r="D712" s="164"/>
      <c r="E712" s="154" t="e">
        <f t="shared" si="27"/>
        <v>#DIV/0!</v>
      </c>
      <c r="F712" s="149"/>
      <c r="G712" s="31"/>
    </row>
    <row r="713" spans="1:7" ht="12.75" customHeight="1">
      <c r="A713" s="18">
        <v>16</v>
      </c>
      <c r="B713" s="212"/>
      <c r="C713" s="164"/>
      <c r="D713" s="164"/>
      <c r="E713" s="154" t="e">
        <f t="shared" si="27"/>
        <v>#DIV/0!</v>
      </c>
      <c r="F713" s="149"/>
      <c r="G713" s="31"/>
    </row>
    <row r="714" spans="1:7" ht="12.75" customHeight="1">
      <c r="A714" s="18">
        <v>17</v>
      </c>
      <c r="B714" s="212"/>
      <c r="C714" s="164"/>
      <c r="D714" s="164"/>
      <c r="E714" s="154" t="e">
        <f t="shared" si="27"/>
        <v>#DIV/0!</v>
      </c>
      <c r="F714" s="149"/>
      <c r="G714" s="31"/>
    </row>
    <row r="715" spans="1:8" ht="12.75" customHeight="1">
      <c r="A715" s="18">
        <v>18</v>
      </c>
      <c r="B715" s="212"/>
      <c r="C715" s="164"/>
      <c r="D715" s="164"/>
      <c r="E715" s="154" t="e">
        <f t="shared" si="27"/>
        <v>#DIV/0!</v>
      </c>
      <c r="F715" s="149"/>
      <c r="G715" s="31"/>
      <c r="H715" s="10" t="s">
        <v>12</v>
      </c>
    </row>
    <row r="716" spans="1:7" ht="12.75" customHeight="1">
      <c r="A716" s="18">
        <v>19</v>
      </c>
      <c r="B716" s="212"/>
      <c r="C716" s="164"/>
      <c r="D716" s="164"/>
      <c r="E716" s="154" t="e">
        <f t="shared" si="27"/>
        <v>#DIV/0!</v>
      </c>
      <c r="F716" s="149"/>
      <c r="G716" s="31"/>
    </row>
    <row r="717" spans="1:8" ht="12.75" customHeight="1">
      <c r="A717" s="18">
        <v>20</v>
      </c>
      <c r="B717" s="212"/>
      <c r="C717" s="164"/>
      <c r="D717" s="164"/>
      <c r="E717" s="154" t="e">
        <f t="shared" si="27"/>
        <v>#DIV/0!</v>
      </c>
      <c r="F717" s="149"/>
      <c r="G717" s="31"/>
      <c r="H717" s="10" t="s">
        <v>12</v>
      </c>
    </row>
    <row r="718" spans="1:7" ht="12.75" customHeight="1">
      <c r="A718" s="18">
        <v>21</v>
      </c>
      <c r="B718" s="212"/>
      <c r="C718" s="164"/>
      <c r="D718" s="164"/>
      <c r="E718" s="154" t="e">
        <f t="shared" si="27"/>
        <v>#DIV/0!</v>
      </c>
      <c r="F718" s="149"/>
      <c r="G718" s="31"/>
    </row>
    <row r="719" spans="1:7" ht="12.75" customHeight="1">
      <c r="A719" s="18">
        <v>22</v>
      </c>
      <c r="B719" s="212"/>
      <c r="C719" s="164"/>
      <c r="D719" s="164"/>
      <c r="E719" s="154" t="e">
        <f t="shared" si="27"/>
        <v>#DIV/0!</v>
      </c>
      <c r="F719" s="149"/>
      <c r="G719" s="31"/>
    </row>
    <row r="720" spans="1:7" ht="12.75" customHeight="1">
      <c r="A720" s="18">
        <v>23</v>
      </c>
      <c r="B720" s="212"/>
      <c r="C720" s="164"/>
      <c r="D720" s="164"/>
      <c r="E720" s="154" t="e">
        <f t="shared" si="27"/>
        <v>#DIV/0!</v>
      </c>
      <c r="F720" s="149"/>
      <c r="G720" s="31"/>
    </row>
    <row r="721" spans="1:7" ht="12.75" customHeight="1">
      <c r="A721" s="18">
        <v>24</v>
      </c>
      <c r="B721" s="212"/>
      <c r="C721" s="164"/>
      <c r="D721" s="164"/>
      <c r="E721" s="154" t="e">
        <f t="shared" si="27"/>
        <v>#DIV/0!</v>
      </c>
      <c r="F721" s="149"/>
      <c r="G721" s="31"/>
    </row>
    <row r="722" spans="1:7" ht="12.75" customHeight="1">
      <c r="A722" s="18">
        <v>25</v>
      </c>
      <c r="B722" s="212"/>
      <c r="C722" s="164"/>
      <c r="D722" s="164"/>
      <c r="E722" s="154" t="e">
        <f t="shared" si="27"/>
        <v>#DIV/0!</v>
      </c>
      <c r="F722" s="149"/>
      <c r="G722" s="31"/>
    </row>
    <row r="723" spans="1:7" ht="12.75" customHeight="1">
      <c r="A723" s="18">
        <v>26</v>
      </c>
      <c r="B723" s="212"/>
      <c r="C723" s="164"/>
      <c r="D723" s="164"/>
      <c r="E723" s="154" t="e">
        <f t="shared" si="27"/>
        <v>#DIV/0!</v>
      </c>
      <c r="F723" s="149"/>
      <c r="G723" s="31"/>
    </row>
    <row r="724" spans="1:7" ht="12.75" customHeight="1">
      <c r="A724" s="18">
        <v>27</v>
      </c>
      <c r="B724" s="212"/>
      <c r="C724" s="164"/>
      <c r="D724" s="164"/>
      <c r="E724" s="154" t="e">
        <f t="shared" si="27"/>
        <v>#DIV/0!</v>
      </c>
      <c r="F724" s="149"/>
      <c r="G724" s="31"/>
    </row>
    <row r="725" spans="1:7" ht="12.75" customHeight="1">
      <c r="A725" s="18">
        <v>28</v>
      </c>
      <c r="B725" s="212"/>
      <c r="C725" s="164"/>
      <c r="D725" s="164"/>
      <c r="E725" s="154" t="e">
        <f t="shared" si="27"/>
        <v>#DIV/0!</v>
      </c>
      <c r="F725" s="149"/>
      <c r="G725" s="31"/>
    </row>
    <row r="726" spans="1:7" ht="12.75" customHeight="1">
      <c r="A726" s="18">
        <v>29</v>
      </c>
      <c r="B726" s="212"/>
      <c r="C726" s="164"/>
      <c r="D726" s="164"/>
      <c r="E726" s="154" t="e">
        <f t="shared" si="27"/>
        <v>#DIV/0!</v>
      </c>
      <c r="F726" s="149"/>
      <c r="G726" s="31"/>
    </row>
    <row r="727" spans="1:7" ht="12.75" customHeight="1">
      <c r="A727" s="18">
        <v>30</v>
      </c>
      <c r="B727" s="212"/>
      <c r="C727" s="164"/>
      <c r="D727" s="164"/>
      <c r="E727" s="154" t="e">
        <f t="shared" si="27"/>
        <v>#DIV/0!</v>
      </c>
      <c r="F727" s="149"/>
      <c r="G727" s="31" t="s">
        <v>12</v>
      </c>
    </row>
    <row r="728" spans="1:7" ht="12.75" customHeight="1">
      <c r="A728" s="18">
        <v>31</v>
      </c>
      <c r="B728" s="212"/>
      <c r="C728" s="164"/>
      <c r="D728" s="164"/>
      <c r="E728" s="154" t="e">
        <f t="shared" si="27"/>
        <v>#DIV/0!</v>
      </c>
      <c r="F728" s="149"/>
      <c r="G728" s="31"/>
    </row>
    <row r="729" spans="1:7" ht="12.75" customHeight="1">
      <c r="A729" s="18">
        <v>32</v>
      </c>
      <c r="B729" s="212"/>
      <c r="C729" s="164"/>
      <c r="D729" s="164"/>
      <c r="E729" s="154" t="e">
        <f t="shared" si="27"/>
        <v>#DIV/0!</v>
      </c>
      <c r="F729" s="149"/>
      <c r="G729" s="31"/>
    </row>
    <row r="730" spans="1:7" ht="12.75" customHeight="1">
      <c r="A730" s="18">
        <v>33</v>
      </c>
      <c r="B730" s="212"/>
      <c r="C730" s="164"/>
      <c r="D730" s="164"/>
      <c r="E730" s="154" t="e">
        <f t="shared" si="27"/>
        <v>#DIV/0!</v>
      </c>
      <c r="F730" s="149"/>
      <c r="G730" s="31"/>
    </row>
    <row r="731" spans="1:7" ht="12.75" customHeight="1">
      <c r="A731" s="34"/>
      <c r="B731" s="1" t="s">
        <v>27</v>
      </c>
      <c r="C731" s="165"/>
      <c r="D731" s="165"/>
      <c r="E731" s="153" t="e">
        <f t="shared" si="27"/>
        <v>#DIV/0!</v>
      </c>
      <c r="F731" s="42"/>
      <c r="G731" s="31"/>
    </row>
    <row r="732" spans="1:8" ht="23.25" customHeight="1">
      <c r="A732" s="47" t="s">
        <v>190</v>
      </c>
      <c r="B732" s="48"/>
      <c r="C732" s="48"/>
      <c r="D732" s="48"/>
      <c r="E732" s="48"/>
      <c r="F732" s="48"/>
      <c r="G732" s="48"/>
      <c r="H732" s="48"/>
    </row>
    <row r="733" spans="1:8" ht="14.25">
      <c r="A733" s="47"/>
      <c r="B733" s="48"/>
      <c r="C733" s="48"/>
      <c r="D733" s="48"/>
      <c r="E733" s="48"/>
      <c r="F733" s="48"/>
      <c r="G733" s="48"/>
      <c r="H733" s="48"/>
    </row>
    <row r="734" spans="1:8" ht="14.25">
      <c r="A734" s="47" t="s">
        <v>124</v>
      </c>
      <c r="B734" s="48"/>
      <c r="C734" s="48"/>
      <c r="D734" s="48"/>
      <c r="E734" s="48"/>
      <c r="F734" s="48"/>
      <c r="G734" s="48"/>
      <c r="H734" s="48"/>
    </row>
    <row r="735" spans="2:8" ht="12" customHeight="1">
      <c r="B735" s="48"/>
      <c r="C735" s="48"/>
      <c r="D735" s="48"/>
      <c r="E735" s="48"/>
      <c r="F735" s="48"/>
      <c r="G735" s="48"/>
      <c r="H735" s="48"/>
    </row>
    <row r="736" spans="1:6" ht="42" customHeight="1">
      <c r="A736" s="88" t="s">
        <v>30</v>
      </c>
      <c r="B736" s="88" t="s">
        <v>31</v>
      </c>
      <c r="C736" s="88" t="s">
        <v>61</v>
      </c>
      <c r="D736" s="88" t="s">
        <v>62</v>
      </c>
      <c r="E736" s="88" t="s">
        <v>63</v>
      </c>
      <c r="F736" s="51"/>
    </row>
    <row r="737" spans="1:6" s="55" customFormat="1" ht="16.5" customHeight="1">
      <c r="A737" s="89">
        <v>1</v>
      </c>
      <c r="B737" s="89">
        <v>2</v>
      </c>
      <c r="C737" s="89">
        <v>3</v>
      </c>
      <c r="D737" s="89">
        <v>4</v>
      </c>
      <c r="E737" s="89">
        <v>5</v>
      </c>
      <c r="F737" s="100"/>
    </row>
    <row r="738" spans="1:7" ht="12.75" customHeight="1">
      <c r="A738" s="18">
        <v>1</v>
      </c>
      <c r="B738" s="212"/>
      <c r="C738" s="154"/>
      <c r="D738" s="154"/>
      <c r="E738" s="171">
        <f aca="true" t="shared" si="28" ref="E738:E770">D738-C738</f>
        <v>0</v>
      </c>
      <c r="F738" s="149"/>
      <c r="G738" s="31"/>
    </row>
    <row r="739" spans="1:7" ht="12.75" customHeight="1">
      <c r="A739" s="18">
        <v>2</v>
      </c>
      <c r="B739" s="212"/>
      <c r="C739" s="154"/>
      <c r="D739" s="154"/>
      <c r="E739" s="171">
        <f t="shared" si="28"/>
        <v>0</v>
      </c>
      <c r="F739" s="149"/>
      <c r="G739" s="31"/>
    </row>
    <row r="740" spans="1:7" ht="12.75" customHeight="1">
      <c r="A740" s="18">
        <v>3</v>
      </c>
      <c r="B740" s="212"/>
      <c r="C740" s="154"/>
      <c r="D740" s="154"/>
      <c r="E740" s="171">
        <f t="shared" si="28"/>
        <v>0</v>
      </c>
      <c r="F740" s="149"/>
      <c r="G740" s="31"/>
    </row>
    <row r="741" spans="1:7" ht="12.75" customHeight="1">
      <c r="A741" s="18">
        <v>4</v>
      </c>
      <c r="B741" s="212"/>
      <c r="C741" s="154"/>
      <c r="D741" s="154"/>
      <c r="E741" s="171">
        <f t="shared" si="28"/>
        <v>0</v>
      </c>
      <c r="F741" s="149"/>
      <c r="G741" s="31"/>
    </row>
    <row r="742" spans="1:7" ht="12.75" customHeight="1">
      <c r="A742" s="18">
        <v>5</v>
      </c>
      <c r="B742" s="212"/>
      <c r="C742" s="154"/>
      <c r="D742" s="154"/>
      <c r="E742" s="171">
        <f t="shared" si="28"/>
        <v>0</v>
      </c>
      <c r="F742" s="149"/>
      <c r="G742" s="31"/>
    </row>
    <row r="743" spans="1:7" ht="12.75" customHeight="1">
      <c r="A743" s="18">
        <v>6</v>
      </c>
      <c r="B743" s="212"/>
      <c r="C743" s="154"/>
      <c r="D743" s="154"/>
      <c r="E743" s="171">
        <f t="shared" si="28"/>
        <v>0</v>
      </c>
      <c r="F743" s="149"/>
      <c r="G743" s="31"/>
    </row>
    <row r="744" spans="1:7" ht="12.75" customHeight="1">
      <c r="A744" s="18">
        <v>7</v>
      </c>
      <c r="B744" s="212"/>
      <c r="C744" s="154"/>
      <c r="D744" s="154"/>
      <c r="E744" s="171">
        <f t="shared" si="28"/>
        <v>0</v>
      </c>
      <c r="F744" s="149"/>
      <c r="G744" s="31"/>
    </row>
    <row r="745" spans="1:7" ht="12.75" customHeight="1">
      <c r="A745" s="18">
        <v>8</v>
      </c>
      <c r="B745" s="212"/>
      <c r="C745" s="154"/>
      <c r="D745" s="154"/>
      <c r="E745" s="171">
        <f t="shared" si="28"/>
        <v>0</v>
      </c>
      <c r="F745" s="149"/>
      <c r="G745" s="31"/>
    </row>
    <row r="746" spans="1:7" ht="12.75" customHeight="1">
      <c r="A746" s="18">
        <v>9</v>
      </c>
      <c r="B746" s="212"/>
      <c r="C746" s="154"/>
      <c r="D746" s="154"/>
      <c r="E746" s="171">
        <f t="shared" si="28"/>
        <v>0</v>
      </c>
      <c r="F746" s="149"/>
      <c r="G746" s="31"/>
    </row>
    <row r="747" spans="1:7" ht="12.75" customHeight="1">
      <c r="A747" s="18">
        <v>10</v>
      </c>
      <c r="B747" s="212"/>
      <c r="C747" s="154"/>
      <c r="D747" s="154"/>
      <c r="E747" s="171">
        <f t="shared" si="28"/>
        <v>0</v>
      </c>
      <c r="F747" s="149"/>
      <c r="G747" s="31"/>
    </row>
    <row r="748" spans="1:7" ht="12.75" customHeight="1">
      <c r="A748" s="18">
        <v>11</v>
      </c>
      <c r="B748" s="212"/>
      <c r="C748" s="154"/>
      <c r="D748" s="154"/>
      <c r="E748" s="171">
        <f t="shared" si="28"/>
        <v>0</v>
      </c>
      <c r="F748" s="149"/>
      <c r="G748" s="31"/>
    </row>
    <row r="749" spans="1:7" ht="12.75" customHeight="1">
      <c r="A749" s="18">
        <v>12</v>
      </c>
      <c r="B749" s="212"/>
      <c r="C749" s="154"/>
      <c r="D749" s="154"/>
      <c r="E749" s="171">
        <f t="shared" si="28"/>
        <v>0</v>
      </c>
      <c r="F749" s="149"/>
      <c r="G749" s="31"/>
    </row>
    <row r="750" spans="1:7" ht="12.75" customHeight="1">
      <c r="A750" s="18">
        <v>13</v>
      </c>
      <c r="B750" s="212"/>
      <c r="C750" s="154"/>
      <c r="D750" s="154"/>
      <c r="E750" s="171">
        <f t="shared" si="28"/>
        <v>0</v>
      </c>
      <c r="F750" s="149"/>
      <c r="G750" s="31"/>
    </row>
    <row r="751" spans="1:7" ht="12.75" customHeight="1">
      <c r="A751" s="18">
        <v>14</v>
      </c>
      <c r="B751" s="212"/>
      <c r="C751" s="154"/>
      <c r="D751" s="154"/>
      <c r="E751" s="171">
        <f t="shared" si="28"/>
        <v>0</v>
      </c>
      <c r="F751" s="149"/>
      <c r="G751" s="31"/>
    </row>
    <row r="752" spans="1:7" ht="12.75" customHeight="1">
      <c r="A752" s="18">
        <v>15</v>
      </c>
      <c r="B752" s="212"/>
      <c r="C752" s="154"/>
      <c r="D752" s="154"/>
      <c r="E752" s="171">
        <f t="shared" si="28"/>
        <v>0</v>
      </c>
      <c r="F752" s="149"/>
      <c r="G752" s="31"/>
    </row>
    <row r="753" spans="1:7" ht="12.75" customHeight="1">
      <c r="A753" s="18">
        <v>16</v>
      </c>
      <c r="B753" s="212"/>
      <c r="C753" s="154"/>
      <c r="D753" s="154"/>
      <c r="E753" s="171">
        <f t="shared" si="28"/>
        <v>0</v>
      </c>
      <c r="F753" s="149"/>
      <c r="G753" s="31"/>
    </row>
    <row r="754" spans="1:7" ht="12.75" customHeight="1">
      <c r="A754" s="18">
        <v>17</v>
      </c>
      <c r="B754" s="212"/>
      <c r="C754" s="154"/>
      <c r="D754" s="154"/>
      <c r="E754" s="171">
        <f t="shared" si="28"/>
        <v>0</v>
      </c>
      <c r="F754" s="149"/>
      <c r="G754" s="31"/>
    </row>
    <row r="755" spans="1:7" ht="12.75" customHeight="1">
      <c r="A755" s="18">
        <v>18</v>
      </c>
      <c r="B755" s="212"/>
      <c r="C755" s="154"/>
      <c r="D755" s="154"/>
      <c r="E755" s="171">
        <f t="shared" si="28"/>
        <v>0</v>
      </c>
      <c r="F755" s="149"/>
      <c r="G755" s="31" t="s">
        <v>12</v>
      </c>
    </row>
    <row r="756" spans="1:7" ht="12.75" customHeight="1">
      <c r="A756" s="18">
        <v>19</v>
      </c>
      <c r="B756" s="212"/>
      <c r="C756" s="154"/>
      <c r="D756" s="154"/>
      <c r="E756" s="171">
        <f t="shared" si="28"/>
        <v>0</v>
      </c>
      <c r="F756" s="149"/>
      <c r="G756" s="31"/>
    </row>
    <row r="757" spans="1:7" ht="12.75" customHeight="1">
      <c r="A757" s="18">
        <v>20</v>
      </c>
      <c r="B757" s="212"/>
      <c r="C757" s="154"/>
      <c r="D757" s="154"/>
      <c r="E757" s="171">
        <f t="shared" si="28"/>
        <v>0</v>
      </c>
      <c r="F757" s="149"/>
      <c r="G757" s="31"/>
    </row>
    <row r="758" spans="1:7" ht="12.75" customHeight="1">
      <c r="A758" s="18">
        <v>21</v>
      </c>
      <c r="B758" s="212"/>
      <c r="C758" s="154"/>
      <c r="D758" s="154"/>
      <c r="E758" s="171">
        <f t="shared" si="28"/>
        <v>0</v>
      </c>
      <c r="F758" s="149"/>
      <c r="G758" s="31"/>
    </row>
    <row r="759" spans="1:7" ht="12.75" customHeight="1">
      <c r="A759" s="18">
        <v>22</v>
      </c>
      <c r="B759" s="212"/>
      <c r="C759" s="154"/>
      <c r="D759" s="154"/>
      <c r="E759" s="171">
        <f t="shared" si="28"/>
        <v>0</v>
      </c>
      <c r="F759" s="149"/>
      <c r="G759" s="31"/>
    </row>
    <row r="760" spans="1:7" ht="12.75" customHeight="1">
      <c r="A760" s="18">
        <v>23</v>
      </c>
      <c r="B760" s="212"/>
      <c r="C760" s="154"/>
      <c r="D760" s="154"/>
      <c r="E760" s="171">
        <f t="shared" si="28"/>
        <v>0</v>
      </c>
      <c r="F760" s="149"/>
      <c r="G760" s="31"/>
    </row>
    <row r="761" spans="1:7" ht="12.75" customHeight="1">
      <c r="A761" s="18">
        <v>24</v>
      </c>
      <c r="B761" s="212"/>
      <c r="C761" s="154"/>
      <c r="D761" s="154"/>
      <c r="E761" s="171">
        <f t="shared" si="28"/>
        <v>0</v>
      </c>
      <c r="F761" s="149"/>
      <c r="G761" s="31"/>
    </row>
    <row r="762" spans="1:7" ht="12.75" customHeight="1">
      <c r="A762" s="18">
        <v>25</v>
      </c>
      <c r="B762" s="212"/>
      <c r="C762" s="154"/>
      <c r="D762" s="154"/>
      <c r="E762" s="171">
        <f t="shared" si="28"/>
        <v>0</v>
      </c>
      <c r="F762" s="149"/>
      <c r="G762" s="31"/>
    </row>
    <row r="763" spans="1:7" ht="12.75" customHeight="1">
      <c r="A763" s="18">
        <v>26</v>
      </c>
      <c r="B763" s="212"/>
      <c r="C763" s="154"/>
      <c r="D763" s="154"/>
      <c r="E763" s="171">
        <f t="shared" si="28"/>
        <v>0</v>
      </c>
      <c r="F763" s="149"/>
      <c r="G763" s="31"/>
    </row>
    <row r="764" spans="1:7" ht="12.75" customHeight="1">
      <c r="A764" s="18">
        <v>27</v>
      </c>
      <c r="B764" s="212"/>
      <c r="C764" s="154"/>
      <c r="D764" s="154"/>
      <c r="E764" s="171">
        <f t="shared" si="28"/>
        <v>0</v>
      </c>
      <c r="F764" s="149"/>
      <c r="G764" s="31"/>
    </row>
    <row r="765" spans="1:7" ht="12.75" customHeight="1">
      <c r="A765" s="18">
        <v>28</v>
      </c>
      <c r="B765" s="212"/>
      <c r="C765" s="154"/>
      <c r="D765" s="154"/>
      <c r="E765" s="171">
        <f t="shared" si="28"/>
        <v>0</v>
      </c>
      <c r="F765" s="149"/>
      <c r="G765" s="31"/>
    </row>
    <row r="766" spans="1:7" ht="12.75" customHeight="1">
      <c r="A766" s="18">
        <v>29</v>
      </c>
      <c r="B766" s="212"/>
      <c r="C766" s="154"/>
      <c r="D766" s="154"/>
      <c r="E766" s="171">
        <f t="shared" si="28"/>
        <v>0</v>
      </c>
      <c r="F766" s="149"/>
      <c r="G766" s="31"/>
    </row>
    <row r="767" spans="1:7" ht="12.75" customHeight="1">
      <c r="A767" s="18">
        <v>30</v>
      </c>
      <c r="B767" s="212"/>
      <c r="C767" s="154"/>
      <c r="D767" s="154"/>
      <c r="E767" s="171">
        <f t="shared" si="28"/>
        <v>0</v>
      </c>
      <c r="F767" s="149"/>
      <c r="G767" s="31" t="s">
        <v>12</v>
      </c>
    </row>
    <row r="768" spans="1:7" ht="12.75" customHeight="1">
      <c r="A768" s="18">
        <v>31</v>
      </c>
      <c r="B768" s="212"/>
      <c r="C768" s="154"/>
      <c r="D768" s="154"/>
      <c r="E768" s="171">
        <f t="shared" si="28"/>
        <v>0</v>
      </c>
      <c r="F768" s="149"/>
      <c r="G768" s="31" t="s">
        <v>12</v>
      </c>
    </row>
    <row r="769" spans="1:8" ht="12.75" customHeight="1">
      <c r="A769" s="18">
        <v>32</v>
      </c>
      <c r="B769" s="212"/>
      <c r="C769" s="154"/>
      <c r="D769" s="154"/>
      <c r="E769" s="171">
        <f t="shared" si="28"/>
        <v>0</v>
      </c>
      <c r="F769" s="149"/>
      <c r="G769" s="31"/>
      <c r="H769" s="10" t="s">
        <v>12</v>
      </c>
    </row>
    <row r="770" spans="1:7" ht="12.75" customHeight="1">
      <c r="A770" s="18">
        <v>33</v>
      </c>
      <c r="B770" s="212"/>
      <c r="C770" s="154"/>
      <c r="D770" s="154"/>
      <c r="E770" s="171">
        <f t="shared" si="28"/>
        <v>0</v>
      </c>
      <c r="F770" s="149"/>
      <c r="G770" s="31"/>
    </row>
    <row r="771" spans="1:7" ht="12.75" customHeight="1">
      <c r="A771" s="34"/>
      <c r="B771" s="1" t="s">
        <v>27</v>
      </c>
      <c r="C771" s="153">
        <v>0.7195317066364878</v>
      </c>
      <c r="D771" s="153">
        <v>0.7164944018597952</v>
      </c>
      <c r="E771" s="170">
        <v>0</v>
      </c>
      <c r="F771" s="42"/>
      <c r="G771" s="31"/>
    </row>
    <row r="772" spans="1:7" ht="14.25" customHeight="1">
      <c r="A772" s="72"/>
      <c r="B772" s="73"/>
      <c r="C772" s="74"/>
      <c r="D772" s="74"/>
      <c r="E772" s="75"/>
      <c r="F772" s="76"/>
      <c r="G772" s="77" t="s">
        <v>12</v>
      </c>
    </row>
    <row r="773" spans="1:8" ht="14.25">
      <c r="A773" s="47" t="s">
        <v>191</v>
      </c>
      <c r="B773" s="48"/>
      <c r="C773" s="48"/>
      <c r="D773" s="48"/>
      <c r="E773" s="48"/>
      <c r="F773" s="48"/>
      <c r="G773" s="48"/>
      <c r="H773" s="48"/>
    </row>
    <row r="774" spans="2:8" ht="11.25" customHeight="1">
      <c r="B774" s="48"/>
      <c r="C774" s="48"/>
      <c r="D774" s="48"/>
      <c r="E774" s="48"/>
      <c r="F774" s="48"/>
      <c r="G774" s="48"/>
      <c r="H774" s="48"/>
    </row>
    <row r="775" spans="2:8" ht="14.25" customHeight="1">
      <c r="B775" s="48"/>
      <c r="C775" s="48"/>
      <c r="D775" s="48"/>
      <c r="F775" s="59" t="s">
        <v>64</v>
      </c>
      <c r="G775" s="48"/>
      <c r="H775" s="48"/>
    </row>
    <row r="776" spans="1:6" ht="59.25" customHeight="1">
      <c r="A776" s="88" t="s">
        <v>30</v>
      </c>
      <c r="B776" s="88" t="s">
        <v>31</v>
      </c>
      <c r="C776" s="129" t="s">
        <v>192</v>
      </c>
      <c r="D776" s="129" t="s">
        <v>65</v>
      </c>
      <c r="E776" s="129" t="s">
        <v>66</v>
      </c>
      <c r="F776" s="88" t="s">
        <v>67</v>
      </c>
    </row>
    <row r="777" spans="1:6" ht="15" customHeight="1">
      <c r="A777" s="49">
        <v>1</v>
      </c>
      <c r="B777" s="49">
        <v>2</v>
      </c>
      <c r="C777" s="50">
        <v>3</v>
      </c>
      <c r="D777" s="50">
        <v>4</v>
      </c>
      <c r="E777" s="50">
        <v>5</v>
      </c>
      <c r="F777" s="49">
        <v>6</v>
      </c>
    </row>
    <row r="778" spans="1:7" ht="12.75" customHeight="1">
      <c r="A778" s="18">
        <v>1</v>
      </c>
      <c r="B778" s="212"/>
      <c r="C778" s="230"/>
      <c r="D778" s="167"/>
      <c r="E778" s="151"/>
      <c r="F778" s="154" t="e">
        <f aca="true" t="shared" si="29" ref="F778:F811">E778/D778</f>
        <v>#DIV/0!</v>
      </c>
      <c r="G778" s="31"/>
    </row>
    <row r="779" spans="1:7" ht="12.75" customHeight="1">
      <c r="A779" s="18">
        <v>2</v>
      </c>
      <c r="B779" s="212"/>
      <c r="C779" s="230"/>
      <c r="D779" s="167"/>
      <c r="E779" s="151"/>
      <c r="F779" s="154" t="e">
        <f t="shared" si="29"/>
        <v>#DIV/0!</v>
      </c>
      <c r="G779" s="31"/>
    </row>
    <row r="780" spans="1:7" ht="12.75" customHeight="1">
      <c r="A780" s="18">
        <v>3</v>
      </c>
      <c r="B780" s="212"/>
      <c r="C780" s="230"/>
      <c r="D780" s="167"/>
      <c r="E780" s="151"/>
      <c r="F780" s="154" t="e">
        <f t="shared" si="29"/>
        <v>#DIV/0!</v>
      </c>
      <c r="G780" s="31"/>
    </row>
    <row r="781" spans="1:7" ht="12.75" customHeight="1">
      <c r="A781" s="18">
        <v>4</v>
      </c>
      <c r="B781" s="212"/>
      <c r="C781" s="230"/>
      <c r="D781" s="167"/>
      <c r="E781" s="151"/>
      <c r="F781" s="154" t="e">
        <f t="shared" si="29"/>
        <v>#DIV/0!</v>
      </c>
      <c r="G781" s="31"/>
    </row>
    <row r="782" spans="1:7" ht="12.75" customHeight="1">
      <c r="A782" s="18">
        <v>5</v>
      </c>
      <c r="B782" s="212"/>
      <c r="C782" s="230"/>
      <c r="D782" s="167"/>
      <c r="E782" s="151"/>
      <c r="F782" s="154" t="e">
        <f t="shared" si="29"/>
        <v>#DIV/0!</v>
      </c>
      <c r="G782" s="31"/>
    </row>
    <row r="783" spans="1:7" ht="12.75" customHeight="1">
      <c r="A783" s="18">
        <v>6</v>
      </c>
      <c r="B783" s="212"/>
      <c r="C783" s="230"/>
      <c r="D783" s="167"/>
      <c r="E783" s="151"/>
      <c r="F783" s="154" t="e">
        <f t="shared" si="29"/>
        <v>#DIV/0!</v>
      </c>
      <c r="G783" s="31"/>
    </row>
    <row r="784" spans="1:7" ht="12.75" customHeight="1">
      <c r="A784" s="18">
        <v>7</v>
      </c>
      <c r="B784" s="212"/>
      <c r="C784" s="230"/>
      <c r="D784" s="167"/>
      <c r="E784" s="151"/>
      <c r="F784" s="154" t="e">
        <f t="shared" si="29"/>
        <v>#DIV/0!</v>
      </c>
      <c r="G784" s="31"/>
    </row>
    <row r="785" spans="1:7" ht="12.75" customHeight="1">
      <c r="A785" s="18">
        <v>8</v>
      </c>
      <c r="B785" s="212"/>
      <c r="C785" s="230"/>
      <c r="D785" s="167"/>
      <c r="E785" s="151"/>
      <c r="F785" s="154" t="e">
        <f t="shared" si="29"/>
        <v>#DIV/0!</v>
      </c>
      <c r="G785" s="31"/>
    </row>
    <row r="786" spans="1:7" ht="12.75" customHeight="1">
      <c r="A786" s="18">
        <v>9</v>
      </c>
      <c r="B786" s="212"/>
      <c r="C786" s="230"/>
      <c r="D786" s="167"/>
      <c r="E786" s="151"/>
      <c r="F786" s="154" t="e">
        <f t="shared" si="29"/>
        <v>#DIV/0!</v>
      </c>
      <c r="G786" s="31"/>
    </row>
    <row r="787" spans="1:7" ht="12.75" customHeight="1">
      <c r="A787" s="18">
        <v>10</v>
      </c>
      <c r="B787" s="212"/>
      <c r="C787" s="230"/>
      <c r="D787" s="167"/>
      <c r="E787" s="151"/>
      <c r="F787" s="154" t="e">
        <f t="shared" si="29"/>
        <v>#DIV/0!</v>
      </c>
      <c r="G787" s="31"/>
    </row>
    <row r="788" spans="1:7" ht="12.75" customHeight="1">
      <c r="A788" s="18">
        <v>11</v>
      </c>
      <c r="B788" s="212"/>
      <c r="C788" s="230"/>
      <c r="D788" s="167"/>
      <c r="E788" s="151"/>
      <c r="F788" s="154" t="e">
        <f t="shared" si="29"/>
        <v>#DIV/0!</v>
      </c>
      <c r="G788" s="31"/>
    </row>
    <row r="789" spans="1:7" ht="12.75" customHeight="1">
      <c r="A789" s="18">
        <v>12</v>
      </c>
      <c r="B789" s="212"/>
      <c r="C789" s="230"/>
      <c r="D789" s="167"/>
      <c r="E789" s="151"/>
      <c r="F789" s="154" t="e">
        <f t="shared" si="29"/>
        <v>#DIV/0!</v>
      </c>
      <c r="G789" s="31"/>
    </row>
    <row r="790" spans="1:7" ht="12.75" customHeight="1">
      <c r="A790" s="18">
        <v>13</v>
      </c>
      <c r="B790" s="212"/>
      <c r="C790" s="230"/>
      <c r="D790" s="167"/>
      <c r="E790" s="151"/>
      <c r="F790" s="154" t="e">
        <f t="shared" si="29"/>
        <v>#DIV/0!</v>
      </c>
      <c r="G790" s="31"/>
    </row>
    <row r="791" spans="1:7" ht="12.75" customHeight="1">
      <c r="A791" s="18">
        <v>14</v>
      </c>
      <c r="B791" s="212"/>
      <c r="C791" s="230"/>
      <c r="D791" s="167"/>
      <c r="E791" s="151"/>
      <c r="F791" s="154" t="e">
        <f t="shared" si="29"/>
        <v>#DIV/0!</v>
      </c>
      <c r="G791" s="31"/>
    </row>
    <row r="792" spans="1:7" ht="12.75" customHeight="1">
      <c r="A792" s="18">
        <v>15</v>
      </c>
      <c r="B792" s="212"/>
      <c r="C792" s="230"/>
      <c r="D792" s="167"/>
      <c r="E792" s="151"/>
      <c r="F792" s="154" t="e">
        <f t="shared" si="29"/>
        <v>#DIV/0!</v>
      </c>
      <c r="G792" s="31"/>
    </row>
    <row r="793" spans="1:7" ht="12.75" customHeight="1">
      <c r="A793" s="18">
        <v>16</v>
      </c>
      <c r="B793" s="212"/>
      <c r="C793" s="230"/>
      <c r="D793" s="167"/>
      <c r="E793" s="151"/>
      <c r="F793" s="154" t="e">
        <f t="shared" si="29"/>
        <v>#DIV/0!</v>
      </c>
      <c r="G793" s="31"/>
    </row>
    <row r="794" spans="1:7" ht="12.75" customHeight="1">
      <c r="A794" s="18">
        <v>17</v>
      </c>
      <c r="B794" s="212"/>
      <c r="C794" s="230"/>
      <c r="D794" s="167"/>
      <c r="E794" s="151"/>
      <c r="F794" s="154" t="e">
        <f t="shared" si="29"/>
        <v>#DIV/0!</v>
      </c>
      <c r="G794" s="31"/>
    </row>
    <row r="795" spans="1:7" ht="12.75" customHeight="1">
      <c r="A795" s="18">
        <v>18</v>
      </c>
      <c r="B795" s="212"/>
      <c r="C795" s="230"/>
      <c r="D795" s="167"/>
      <c r="E795" s="151"/>
      <c r="F795" s="154" t="e">
        <f t="shared" si="29"/>
        <v>#DIV/0!</v>
      </c>
      <c r="G795" s="31"/>
    </row>
    <row r="796" spans="1:7" ht="12.75" customHeight="1">
      <c r="A796" s="18">
        <v>19</v>
      </c>
      <c r="B796" s="212"/>
      <c r="C796" s="230"/>
      <c r="D796" s="167"/>
      <c r="E796" s="151"/>
      <c r="F796" s="154" t="e">
        <f t="shared" si="29"/>
        <v>#DIV/0!</v>
      </c>
      <c r="G796" s="31"/>
    </row>
    <row r="797" spans="1:7" ht="12.75" customHeight="1">
      <c r="A797" s="18">
        <v>20</v>
      </c>
      <c r="B797" s="212"/>
      <c r="C797" s="230"/>
      <c r="D797" s="167"/>
      <c r="E797" s="151"/>
      <c r="F797" s="154" t="e">
        <f t="shared" si="29"/>
        <v>#DIV/0!</v>
      </c>
      <c r="G797" s="31"/>
    </row>
    <row r="798" spans="1:7" ht="12.75" customHeight="1">
      <c r="A798" s="18">
        <v>21</v>
      </c>
      <c r="B798" s="212"/>
      <c r="C798" s="230"/>
      <c r="D798" s="167"/>
      <c r="E798" s="151"/>
      <c r="F798" s="154" t="e">
        <f t="shared" si="29"/>
        <v>#DIV/0!</v>
      </c>
      <c r="G798" s="31"/>
    </row>
    <row r="799" spans="1:7" ht="12.75" customHeight="1">
      <c r="A799" s="18">
        <v>22</v>
      </c>
      <c r="B799" s="212"/>
      <c r="C799" s="230"/>
      <c r="D799" s="167"/>
      <c r="E799" s="151"/>
      <c r="F799" s="154" t="e">
        <f t="shared" si="29"/>
        <v>#DIV/0!</v>
      </c>
      <c r="G799" s="31"/>
    </row>
    <row r="800" spans="1:7" ht="12.75" customHeight="1">
      <c r="A800" s="18">
        <v>23</v>
      </c>
      <c r="B800" s="212"/>
      <c r="C800" s="230"/>
      <c r="D800" s="167"/>
      <c r="E800" s="151"/>
      <c r="F800" s="154" t="e">
        <f t="shared" si="29"/>
        <v>#DIV/0!</v>
      </c>
      <c r="G800" s="31"/>
    </row>
    <row r="801" spans="1:7" ht="12.75" customHeight="1">
      <c r="A801" s="18">
        <v>24</v>
      </c>
      <c r="B801" s="212"/>
      <c r="C801" s="230"/>
      <c r="D801" s="167"/>
      <c r="E801" s="151"/>
      <c r="F801" s="154" t="e">
        <f t="shared" si="29"/>
        <v>#DIV/0!</v>
      </c>
      <c r="G801" s="31"/>
    </row>
    <row r="802" spans="1:7" ht="12.75" customHeight="1">
      <c r="A802" s="18">
        <v>25</v>
      </c>
      <c r="B802" s="212"/>
      <c r="C802" s="230"/>
      <c r="D802" s="167"/>
      <c r="E802" s="151"/>
      <c r="F802" s="154" t="e">
        <f t="shared" si="29"/>
        <v>#DIV/0!</v>
      </c>
      <c r="G802" s="31"/>
    </row>
    <row r="803" spans="1:7" ht="12.75" customHeight="1">
      <c r="A803" s="18">
        <v>26</v>
      </c>
      <c r="B803" s="212"/>
      <c r="C803" s="230"/>
      <c r="D803" s="167"/>
      <c r="E803" s="151"/>
      <c r="F803" s="154" t="e">
        <f t="shared" si="29"/>
        <v>#DIV/0!</v>
      </c>
      <c r="G803" s="31"/>
    </row>
    <row r="804" spans="1:7" ht="12.75" customHeight="1">
      <c r="A804" s="18">
        <v>27</v>
      </c>
      <c r="B804" s="212"/>
      <c r="C804" s="230"/>
      <c r="D804" s="167"/>
      <c r="E804" s="151"/>
      <c r="F804" s="154" t="e">
        <f t="shared" si="29"/>
        <v>#DIV/0!</v>
      </c>
      <c r="G804" s="31"/>
    </row>
    <row r="805" spans="1:7" ht="12.75" customHeight="1">
      <c r="A805" s="18">
        <v>28</v>
      </c>
      <c r="B805" s="212"/>
      <c r="C805" s="230"/>
      <c r="D805" s="167"/>
      <c r="E805" s="151"/>
      <c r="F805" s="154" t="e">
        <f t="shared" si="29"/>
        <v>#DIV/0!</v>
      </c>
      <c r="G805" s="31"/>
    </row>
    <row r="806" spans="1:7" ht="12.75" customHeight="1">
      <c r="A806" s="18">
        <v>29</v>
      </c>
      <c r="B806" s="212"/>
      <c r="C806" s="230"/>
      <c r="D806" s="167"/>
      <c r="E806" s="151"/>
      <c r="F806" s="154" t="e">
        <f t="shared" si="29"/>
        <v>#DIV/0!</v>
      </c>
      <c r="G806" s="31"/>
    </row>
    <row r="807" spans="1:7" ht="12.75" customHeight="1">
      <c r="A807" s="18">
        <v>30</v>
      </c>
      <c r="B807" s="212"/>
      <c r="C807" s="230"/>
      <c r="D807" s="167"/>
      <c r="E807" s="151"/>
      <c r="F807" s="154" t="e">
        <f t="shared" si="29"/>
        <v>#DIV/0!</v>
      </c>
      <c r="G807" s="31"/>
    </row>
    <row r="808" spans="1:7" ht="12.75" customHeight="1">
      <c r="A808" s="18">
        <v>31</v>
      </c>
      <c r="B808" s="212"/>
      <c r="C808" s="230"/>
      <c r="D808" s="167"/>
      <c r="E808" s="151"/>
      <c r="F808" s="154" t="e">
        <f t="shared" si="29"/>
        <v>#DIV/0!</v>
      </c>
      <c r="G808" s="31"/>
    </row>
    <row r="809" spans="1:8" ht="12.75" customHeight="1">
      <c r="A809" s="18">
        <v>32</v>
      </c>
      <c r="B809" s="212"/>
      <c r="C809" s="230"/>
      <c r="D809" s="167"/>
      <c r="E809" s="151"/>
      <c r="F809" s="154" t="e">
        <f t="shared" si="29"/>
        <v>#DIV/0!</v>
      </c>
      <c r="G809" s="31" t="s">
        <v>12</v>
      </c>
      <c r="H809" s="10" t="s">
        <v>12</v>
      </c>
    </row>
    <row r="810" spans="1:7" ht="12.75" customHeight="1">
      <c r="A810" s="18">
        <v>33</v>
      </c>
      <c r="B810" s="212"/>
      <c r="C810" s="230"/>
      <c r="D810" s="167"/>
      <c r="E810" s="151"/>
      <c r="F810" s="154" t="e">
        <f t="shared" si="29"/>
        <v>#DIV/0!</v>
      </c>
      <c r="G810" s="31"/>
    </row>
    <row r="811" spans="1:7" ht="12.75" customHeight="1">
      <c r="A811" s="34"/>
      <c r="B811" s="1" t="s">
        <v>27</v>
      </c>
      <c r="C811" s="227"/>
      <c r="D811" s="168"/>
      <c r="E811" s="152"/>
      <c r="F811" s="153" t="e">
        <f t="shared" si="29"/>
        <v>#DIV/0!</v>
      </c>
      <c r="G811" s="31"/>
    </row>
    <row r="812" spans="1:7" ht="6.75" customHeight="1">
      <c r="A812" s="97"/>
      <c r="B812" s="73"/>
      <c r="C812" s="74"/>
      <c r="D812" s="74"/>
      <c r="E812" s="75"/>
      <c r="F812" s="76"/>
      <c r="G812" s="77"/>
    </row>
    <row r="813" spans="1:8" ht="14.25">
      <c r="A813" s="47" t="s">
        <v>193</v>
      </c>
      <c r="B813" s="48"/>
      <c r="C813" s="48"/>
      <c r="D813" s="48"/>
      <c r="E813" s="48"/>
      <c r="F813" s="48"/>
      <c r="G813" s="48"/>
      <c r="H813" s="48"/>
    </row>
    <row r="814" spans="2:8" ht="11.25" customHeight="1">
      <c r="B814" s="48"/>
      <c r="C814" s="48"/>
      <c r="D814" s="48"/>
      <c r="E814" s="48"/>
      <c r="F814" s="48"/>
      <c r="G814" s="48"/>
      <c r="H814" s="48"/>
    </row>
    <row r="815" spans="2:8" ht="14.25" customHeight="1">
      <c r="B815" s="48"/>
      <c r="C815" s="48"/>
      <c r="D815" s="48"/>
      <c r="F815" s="59" t="s">
        <v>125</v>
      </c>
      <c r="G815" s="48"/>
      <c r="H815" s="48"/>
    </row>
    <row r="816" spans="1:6" ht="57.75" customHeight="1">
      <c r="A816" s="88" t="s">
        <v>30</v>
      </c>
      <c r="B816" s="88" t="s">
        <v>31</v>
      </c>
      <c r="C816" s="129" t="s">
        <v>192</v>
      </c>
      <c r="D816" s="129" t="s">
        <v>68</v>
      </c>
      <c r="E816" s="129" t="s">
        <v>69</v>
      </c>
      <c r="F816" s="88" t="s">
        <v>67</v>
      </c>
    </row>
    <row r="817" spans="1:6" ht="15" customHeight="1">
      <c r="A817" s="49">
        <v>1</v>
      </c>
      <c r="B817" s="49">
        <v>2</v>
      </c>
      <c r="C817" s="50">
        <v>3</v>
      </c>
      <c r="D817" s="50">
        <v>4</v>
      </c>
      <c r="E817" s="50">
        <v>5</v>
      </c>
      <c r="F817" s="49">
        <v>6</v>
      </c>
    </row>
    <row r="818" spans="1:7" ht="12.75" customHeight="1">
      <c r="A818" s="18">
        <v>1</v>
      </c>
      <c r="B818" s="212"/>
      <c r="C818" s="230"/>
      <c r="D818" s="164"/>
      <c r="E818" s="164"/>
      <c r="F818" s="169" t="e">
        <f aca="true" t="shared" si="30" ref="F818:F851">E818/D818</f>
        <v>#DIV/0!</v>
      </c>
      <c r="G818" s="31"/>
    </row>
    <row r="819" spans="1:7" ht="12.75" customHeight="1">
      <c r="A819" s="18">
        <v>2</v>
      </c>
      <c r="B819" s="212"/>
      <c r="C819" s="230"/>
      <c r="D819" s="164"/>
      <c r="E819" s="164"/>
      <c r="F819" s="169" t="e">
        <f t="shared" si="30"/>
        <v>#DIV/0!</v>
      </c>
      <c r="G819" s="31"/>
    </row>
    <row r="820" spans="1:7" ht="12.75" customHeight="1">
      <c r="A820" s="18">
        <v>3</v>
      </c>
      <c r="B820" s="212"/>
      <c r="C820" s="230"/>
      <c r="D820" s="164"/>
      <c r="E820" s="164"/>
      <c r="F820" s="169" t="e">
        <f t="shared" si="30"/>
        <v>#DIV/0!</v>
      </c>
      <c r="G820" s="31"/>
    </row>
    <row r="821" spans="1:7" ht="12.75" customHeight="1">
      <c r="A821" s="18">
        <v>4</v>
      </c>
      <c r="B821" s="212"/>
      <c r="C821" s="230"/>
      <c r="D821" s="164"/>
      <c r="E821" s="164"/>
      <c r="F821" s="169" t="e">
        <f t="shared" si="30"/>
        <v>#DIV/0!</v>
      </c>
      <c r="G821" s="31"/>
    </row>
    <row r="822" spans="1:7" ht="12.75" customHeight="1">
      <c r="A822" s="18">
        <v>5</v>
      </c>
      <c r="B822" s="212"/>
      <c r="C822" s="230"/>
      <c r="D822" s="164"/>
      <c r="E822" s="164"/>
      <c r="F822" s="169" t="e">
        <f t="shared" si="30"/>
        <v>#DIV/0!</v>
      </c>
      <c r="G822" s="31"/>
    </row>
    <row r="823" spans="1:7" ht="12.75" customHeight="1">
      <c r="A823" s="18">
        <v>6</v>
      </c>
      <c r="B823" s="212"/>
      <c r="C823" s="230"/>
      <c r="D823" s="164"/>
      <c r="E823" s="164"/>
      <c r="F823" s="169" t="e">
        <f t="shared" si="30"/>
        <v>#DIV/0!</v>
      </c>
      <c r="G823" s="31"/>
    </row>
    <row r="824" spans="1:7" ht="12.75" customHeight="1">
      <c r="A824" s="18">
        <v>7</v>
      </c>
      <c r="B824" s="212"/>
      <c r="C824" s="230"/>
      <c r="D824" s="164"/>
      <c r="E824" s="164"/>
      <c r="F824" s="169" t="e">
        <f t="shared" si="30"/>
        <v>#DIV/0!</v>
      </c>
      <c r="G824" s="31"/>
    </row>
    <row r="825" spans="1:7" ht="12.75" customHeight="1">
      <c r="A825" s="18">
        <v>8</v>
      </c>
      <c r="B825" s="212"/>
      <c r="C825" s="230"/>
      <c r="D825" s="164"/>
      <c r="E825" s="164"/>
      <c r="F825" s="169" t="e">
        <f t="shared" si="30"/>
        <v>#DIV/0!</v>
      </c>
      <c r="G825" s="31"/>
    </row>
    <row r="826" spans="1:7" ht="12.75" customHeight="1">
      <c r="A826" s="18">
        <v>9</v>
      </c>
      <c r="B826" s="212"/>
      <c r="C826" s="230"/>
      <c r="D826" s="164"/>
      <c r="E826" s="164"/>
      <c r="F826" s="169" t="e">
        <f t="shared" si="30"/>
        <v>#DIV/0!</v>
      </c>
      <c r="G826" s="31"/>
    </row>
    <row r="827" spans="1:7" ht="12.75" customHeight="1">
      <c r="A827" s="18">
        <v>10</v>
      </c>
      <c r="B827" s="212"/>
      <c r="C827" s="230"/>
      <c r="D827" s="164"/>
      <c r="E827" s="164"/>
      <c r="F827" s="169" t="e">
        <f t="shared" si="30"/>
        <v>#DIV/0!</v>
      </c>
      <c r="G827" s="31"/>
    </row>
    <row r="828" spans="1:7" ht="12.75" customHeight="1">
      <c r="A828" s="18">
        <v>11</v>
      </c>
      <c r="B828" s="212"/>
      <c r="C828" s="230"/>
      <c r="D828" s="164"/>
      <c r="E828" s="164"/>
      <c r="F828" s="169" t="e">
        <f t="shared" si="30"/>
        <v>#DIV/0!</v>
      </c>
      <c r="G828" s="31"/>
    </row>
    <row r="829" spans="1:7" ht="12.75" customHeight="1">
      <c r="A829" s="18">
        <v>12</v>
      </c>
      <c r="B829" s="212"/>
      <c r="C829" s="230"/>
      <c r="D829" s="164"/>
      <c r="E829" s="164"/>
      <c r="F829" s="169" t="e">
        <f t="shared" si="30"/>
        <v>#DIV/0!</v>
      </c>
      <c r="G829" s="31"/>
    </row>
    <row r="830" spans="1:7" ht="12.75" customHeight="1">
      <c r="A830" s="18">
        <v>13</v>
      </c>
      <c r="B830" s="212"/>
      <c r="C830" s="230"/>
      <c r="D830" s="164"/>
      <c r="E830" s="164"/>
      <c r="F830" s="169" t="e">
        <f t="shared" si="30"/>
        <v>#DIV/0!</v>
      </c>
      <c r="G830" s="31"/>
    </row>
    <row r="831" spans="1:7" ht="12.75" customHeight="1">
      <c r="A831" s="18">
        <v>14</v>
      </c>
      <c r="B831" s="212"/>
      <c r="C831" s="230"/>
      <c r="D831" s="164"/>
      <c r="E831" s="164"/>
      <c r="F831" s="169" t="e">
        <f t="shared" si="30"/>
        <v>#DIV/0!</v>
      </c>
      <c r="G831" s="31"/>
    </row>
    <row r="832" spans="1:7" ht="12.75" customHeight="1">
      <c r="A832" s="18">
        <v>15</v>
      </c>
      <c r="B832" s="212"/>
      <c r="C832" s="230"/>
      <c r="D832" s="164"/>
      <c r="E832" s="164"/>
      <c r="F832" s="169" t="e">
        <f t="shared" si="30"/>
        <v>#DIV/0!</v>
      </c>
      <c r="G832" s="31"/>
    </row>
    <row r="833" spans="1:7" ht="12.75" customHeight="1">
      <c r="A833" s="18">
        <v>16</v>
      </c>
      <c r="B833" s="212"/>
      <c r="C833" s="230"/>
      <c r="D833" s="164"/>
      <c r="E833" s="164"/>
      <c r="F833" s="169" t="e">
        <f t="shared" si="30"/>
        <v>#DIV/0!</v>
      </c>
      <c r="G833" s="31"/>
    </row>
    <row r="834" spans="1:7" ht="12.75" customHeight="1">
      <c r="A834" s="18">
        <v>17</v>
      </c>
      <c r="B834" s="212"/>
      <c r="C834" s="230"/>
      <c r="D834" s="164"/>
      <c r="E834" s="164"/>
      <c r="F834" s="169" t="e">
        <f t="shared" si="30"/>
        <v>#DIV/0!</v>
      </c>
      <c r="G834" s="31"/>
    </row>
    <row r="835" spans="1:7" ht="12.75" customHeight="1">
      <c r="A835" s="18">
        <v>18</v>
      </c>
      <c r="B835" s="212"/>
      <c r="C835" s="230"/>
      <c r="D835" s="164"/>
      <c r="E835" s="164"/>
      <c r="F835" s="169" t="e">
        <f t="shared" si="30"/>
        <v>#DIV/0!</v>
      </c>
      <c r="G835" s="31"/>
    </row>
    <row r="836" spans="1:8" ht="12.75" customHeight="1">
      <c r="A836" s="18">
        <v>19</v>
      </c>
      <c r="B836" s="212"/>
      <c r="C836" s="230"/>
      <c r="D836" s="164"/>
      <c r="E836" s="164"/>
      <c r="F836" s="169" t="e">
        <f t="shared" si="30"/>
        <v>#DIV/0!</v>
      </c>
      <c r="G836" s="31"/>
      <c r="H836" s="10" t="s">
        <v>12</v>
      </c>
    </row>
    <row r="837" spans="1:7" ht="12.75" customHeight="1">
      <c r="A837" s="18">
        <v>20</v>
      </c>
      <c r="B837" s="212"/>
      <c r="C837" s="230"/>
      <c r="D837" s="164"/>
      <c r="E837" s="164"/>
      <c r="F837" s="169" t="e">
        <f t="shared" si="30"/>
        <v>#DIV/0!</v>
      </c>
      <c r="G837" s="31"/>
    </row>
    <row r="838" spans="1:7" ht="12.75" customHeight="1">
      <c r="A838" s="18">
        <v>21</v>
      </c>
      <c r="B838" s="212"/>
      <c r="C838" s="230"/>
      <c r="D838" s="164"/>
      <c r="E838" s="164"/>
      <c r="F838" s="169" t="e">
        <f t="shared" si="30"/>
        <v>#DIV/0!</v>
      </c>
      <c r="G838" s="31"/>
    </row>
    <row r="839" spans="1:7" ht="12.75" customHeight="1">
      <c r="A839" s="18">
        <v>22</v>
      </c>
      <c r="B839" s="212"/>
      <c r="C839" s="230"/>
      <c r="D839" s="164"/>
      <c r="E839" s="164"/>
      <c r="F839" s="169" t="e">
        <f t="shared" si="30"/>
        <v>#DIV/0!</v>
      </c>
      <c r="G839" s="31"/>
    </row>
    <row r="840" spans="1:7" ht="12.75" customHeight="1">
      <c r="A840" s="18">
        <v>23</v>
      </c>
      <c r="B840" s="212"/>
      <c r="C840" s="230"/>
      <c r="D840" s="164"/>
      <c r="E840" s="164"/>
      <c r="F840" s="169" t="e">
        <f t="shared" si="30"/>
        <v>#DIV/0!</v>
      </c>
      <c r="G840" s="31"/>
    </row>
    <row r="841" spans="1:7" ht="12.75" customHeight="1">
      <c r="A841" s="18">
        <v>24</v>
      </c>
      <c r="B841" s="212"/>
      <c r="C841" s="230"/>
      <c r="D841" s="164"/>
      <c r="E841" s="164"/>
      <c r="F841" s="169" t="e">
        <f t="shared" si="30"/>
        <v>#DIV/0!</v>
      </c>
      <c r="G841" s="31"/>
    </row>
    <row r="842" spans="1:7" ht="12.75" customHeight="1">
      <c r="A842" s="18">
        <v>25</v>
      </c>
      <c r="B842" s="212"/>
      <c r="C842" s="230"/>
      <c r="D842" s="164"/>
      <c r="E842" s="164"/>
      <c r="F842" s="169" t="e">
        <f t="shared" si="30"/>
        <v>#DIV/0!</v>
      </c>
      <c r="G842" s="31"/>
    </row>
    <row r="843" spans="1:7" ht="12.75" customHeight="1">
      <c r="A843" s="18">
        <v>26</v>
      </c>
      <c r="B843" s="212"/>
      <c r="C843" s="230"/>
      <c r="D843" s="164"/>
      <c r="E843" s="164"/>
      <c r="F843" s="169" t="e">
        <f t="shared" si="30"/>
        <v>#DIV/0!</v>
      </c>
      <c r="G843" s="31"/>
    </row>
    <row r="844" spans="1:7" ht="12.75" customHeight="1">
      <c r="A844" s="18">
        <v>27</v>
      </c>
      <c r="B844" s="212"/>
      <c r="C844" s="230"/>
      <c r="D844" s="164"/>
      <c r="E844" s="164"/>
      <c r="F844" s="169" t="e">
        <f t="shared" si="30"/>
        <v>#DIV/0!</v>
      </c>
      <c r="G844" s="31"/>
    </row>
    <row r="845" spans="1:7" ht="12.75" customHeight="1">
      <c r="A845" s="18">
        <v>28</v>
      </c>
      <c r="B845" s="212"/>
      <c r="C845" s="230"/>
      <c r="D845" s="164"/>
      <c r="E845" s="164"/>
      <c r="F845" s="169" t="e">
        <f t="shared" si="30"/>
        <v>#DIV/0!</v>
      </c>
      <c r="G845" s="31"/>
    </row>
    <row r="846" spans="1:7" ht="12.75" customHeight="1">
      <c r="A846" s="18">
        <v>29</v>
      </c>
      <c r="B846" s="212"/>
      <c r="C846" s="230"/>
      <c r="D846" s="164"/>
      <c r="E846" s="164"/>
      <c r="F846" s="169" t="e">
        <f t="shared" si="30"/>
        <v>#DIV/0!</v>
      </c>
      <c r="G846" s="31"/>
    </row>
    <row r="847" spans="1:7" ht="12.75" customHeight="1">
      <c r="A847" s="18">
        <v>30</v>
      </c>
      <c r="B847" s="212"/>
      <c r="C847" s="230"/>
      <c r="D847" s="164"/>
      <c r="E847" s="164"/>
      <c r="F847" s="169" t="e">
        <f t="shared" si="30"/>
        <v>#DIV/0!</v>
      </c>
      <c r="G847" s="31" t="s">
        <v>12</v>
      </c>
    </row>
    <row r="848" spans="1:7" ht="12.75" customHeight="1">
      <c r="A848" s="18">
        <v>31</v>
      </c>
      <c r="B848" s="212"/>
      <c r="C848" s="230"/>
      <c r="D848" s="164"/>
      <c r="E848" s="164"/>
      <c r="F848" s="169" t="e">
        <f t="shared" si="30"/>
        <v>#DIV/0!</v>
      </c>
      <c r="G848" s="31"/>
    </row>
    <row r="849" spans="1:7" ht="12.75" customHeight="1">
      <c r="A849" s="18">
        <v>32</v>
      </c>
      <c r="B849" s="212"/>
      <c r="C849" s="230"/>
      <c r="D849" s="164"/>
      <c r="E849" s="164"/>
      <c r="F849" s="169" t="e">
        <f t="shared" si="30"/>
        <v>#DIV/0!</v>
      </c>
      <c r="G849" s="31"/>
    </row>
    <row r="850" spans="1:7" ht="12.75" customHeight="1">
      <c r="A850" s="18">
        <v>33</v>
      </c>
      <c r="B850" s="212"/>
      <c r="C850" s="230"/>
      <c r="D850" s="164"/>
      <c r="E850" s="164"/>
      <c r="F850" s="169" t="e">
        <f t="shared" si="30"/>
        <v>#DIV/0!</v>
      </c>
      <c r="G850" s="31"/>
    </row>
    <row r="851" spans="1:7" ht="12.75" customHeight="1">
      <c r="A851" s="34"/>
      <c r="B851" s="1" t="s">
        <v>27</v>
      </c>
      <c r="C851" s="227"/>
      <c r="D851" s="165"/>
      <c r="E851" s="165"/>
      <c r="F851" s="153" t="e">
        <f t="shared" si="30"/>
        <v>#DIV/0!</v>
      </c>
      <c r="G851" s="31"/>
    </row>
    <row r="852" spans="1:8" ht="13.5" customHeight="1">
      <c r="A852" s="72"/>
      <c r="B852" s="73"/>
      <c r="C852" s="74"/>
      <c r="D852" s="74"/>
      <c r="E852" s="75"/>
      <c r="F852" s="76"/>
      <c r="G852" s="77"/>
      <c r="H852" s="10" t="s">
        <v>12</v>
      </c>
    </row>
    <row r="853" spans="1:7" ht="13.5" customHeight="1">
      <c r="A853" s="47" t="s">
        <v>70</v>
      </c>
      <c r="B853" s="101"/>
      <c r="C853" s="101"/>
      <c r="D853" s="102"/>
      <c r="E853" s="102"/>
      <c r="F853" s="102"/>
      <c r="G853" s="102"/>
    </row>
    <row r="854" spans="1:7" ht="13.5" customHeight="1">
      <c r="A854" s="101"/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196</v>
      </c>
      <c r="B855" s="101"/>
      <c r="C855" s="101"/>
      <c r="D855" s="102"/>
      <c r="E855" s="102"/>
      <c r="F855" s="102"/>
      <c r="G855" s="102"/>
    </row>
    <row r="856" spans="1:7" ht="13.5" customHeight="1">
      <c r="A856" s="47" t="s">
        <v>194</v>
      </c>
      <c r="B856" s="101"/>
      <c r="C856" s="101"/>
      <c r="D856" s="102"/>
      <c r="E856" s="102"/>
      <c r="F856" s="102"/>
      <c r="G856" s="102"/>
    </row>
    <row r="857" spans="1:8" ht="36.75" customHeight="1">
      <c r="A857" s="88" t="s">
        <v>37</v>
      </c>
      <c r="B857" s="88" t="s">
        <v>38</v>
      </c>
      <c r="C857" s="88" t="s">
        <v>195</v>
      </c>
      <c r="D857" s="88" t="s">
        <v>114</v>
      </c>
      <c r="E857" s="88" t="s">
        <v>116</v>
      </c>
      <c r="F857" s="184"/>
      <c r="G857" s="104"/>
      <c r="H857" s="10" t="s">
        <v>12</v>
      </c>
    </row>
    <row r="858" spans="1:7" ht="14.25">
      <c r="A858" s="103">
        <v>1</v>
      </c>
      <c r="B858" s="103">
        <v>2</v>
      </c>
      <c r="C858" s="103">
        <v>3</v>
      </c>
      <c r="D858" s="103">
        <v>4</v>
      </c>
      <c r="E858" s="103" t="s">
        <v>115</v>
      </c>
      <c r="F858" s="181"/>
      <c r="G858" s="181"/>
    </row>
    <row r="859" spans="1:7" ht="12.75" customHeight="1">
      <c r="A859" s="18">
        <v>1</v>
      </c>
      <c r="B859" s="212"/>
      <c r="C859" s="182"/>
      <c r="D859" s="182"/>
      <c r="E859" s="182">
        <f>D859-C859</f>
        <v>0</v>
      </c>
      <c r="F859" s="185"/>
      <c r="G859" s="42"/>
    </row>
    <row r="860" spans="1:7" ht="12.75" customHeight="1">
      <c r="A860" s="18">
        <v>2</v>
      </c>
      <c r="B860" s="212"/>
      <c r="C860" s="182"/>
      <c r="D860" s="182"/>
      <c r="E860" s="182">
        <f aca="true" t="shared" si="31" ref="E860:E892">D860-C860</f>
        <v>0</v>
      </c>
      <c r="F860" s="185"/>
      <c r="G860" s="42"/>
    </row>
    <row r="861" spans="1:7" ht="12.75" customHeight="1">
      <c r="A861" s="18">
        <v>3</v>
      </c>
      <c r="B861" s="212"/>
      <c r="C861" s="182"/>
      <c r="D861" s="182"/>
      <c r="E861" s="182">
        <f t="shared" si="31"/>
        <v>0</v>
      </c>
      <c r="F861" s="185"/>
      <c r="G861" s="42"/>
    </row>
    <row r="862" spans="1:7" ht="12.75" customHeight="1">
      <c r="A862" s="18">
        <v>4</v>
      </c>
      <c r="B862" s="212"/>
      <c r="C862" s="182"/>
      <c r="D862" s="182"/>
      <c r="E862" s="182">
        <f t="shared" si="31"/>
        <v>0</v>
      </c>
      <c r="F862" s="185"/>
      <c r="G862" s="42"/>
    </row>
    <row r="863" spans="1:7" ht="12.75" customHeight="1">
      <c r="A863" s="18">
        <v>5</v>
      </c>
      <c r="B863" s="212"/>
      <c r="C863" s="182"/>
      <c r="D863" s="182"/>
      <c r="E863" s="182">
        <f t="shared" si="31"/>
        <v>0</v>
      </c>
      <c r="F863" s="185"/>
      <c r="G863" s="42"/>
    </row>
    <row r="864" spans="1:7" ht="12.75" customHeight="1">
      <c r="A864" s="18">
        <v>6</v>
      </c>
      <c r="B864" s="212"/>
      <c r="C864" s="182"/>
      <c r="D864" s="182"/>
      <c r="E864" s="182">
        <f t="shared" si="31"/>
        <v>0</v>
      </c>
      <c r="F864" s="185"/>
      <c r="G864" s="42"/>
    </row>
    <row r="865" spans="1:7" ht="12.75" customHeight="1">
      <c r="A865" s="18">
        <v>7</v>
      </c>
      <c r="B865" s="212"/>
      <c r="C865" s="182"/>
      <c r="D865" s="182"/>
      <c r="E865" s="182">
        <f t="shared" si="31"/>
        <v>0</v>
      </c>
      <c r="F865" s="185"/>
      <c r="G865" s="42"/>
    </row>
    <row r="866" spans="1:7" ht="12.75" customHeight="1">
      <c r="A866" s="18">
        <v>8</v>
      </c>
      <c r="B866" s="212"/>
      <c r="C866" s="182"/>
      <c r="D866" s="182"/>
      <c r="E866" s="182">
        <f t="shared" si="31"/>
        <v>0</v>
      </c>
      <c r="F866" s="185"/>
      <c r="G866" s="42"/>
    </row>
    <row r="867" spans="1:7" ht="12.75" customHeight="1">
      <c r="A867" s="18">
        <v>9</v>
      </c>
      <c r="B867" s="212"/>
      <c r="C867" s="182"/>
      <c r="D867" s="182"/>
      <c r="E867" s="182">
        <f t="shared" si="31"/>
        <v>0</v>
      </c>
      <c r="F867" s="185"/>
      <c r="G867" s="42"/>
    </row>
    <row r="868" spans="1:7" ht="12.75" customHeight="1">
      <c r="A868" s="18">
        <v>10</v>
      </c>
      <c r="B868" s="212"/>
      <c r="C868" s="182"/>
      <c r="D868" s="182"/>
      <c r="E868" s="182">
        <f t="shared" si="31"/>
        <v>0</v>
      </c>
      <c r="F868" s="185"/>
      <c r="G868" s="42"/>
    </row>
    <row r="869" spans="1:7" ht="12.75" customHeight="1">
      <c r="A869" s="18">
        <v>11</v>
      </c>
      <c r="B869" s="212"/>
      <c r="C869" s="182"/>
      <c r="D869" s="182"/>
      <c r="E869" s="182">
        <f t="shared" si="31"/>
        <v>0</v>
      </c>
      <c r="F869" s="185"/>
      <c r="G869" s="42"/>
    </row>
    <row r="870" spans="1:7" ht="12.75" customHeight="1">
      <c r="A870" s="18">
        <v>12</v>
      </c>
      <c r="B870" s="212"/>
      <c r="C870" s="182"/>
      <c r="D870" s="182"/>
      <c r="E870" s="182">
        <f t="shared" si="31"/>
        <v>0</v>
      </c>
      <c r="F870" s="185"/>
      <c r="G870" s="42"/>
    </row>
    <row r="871" spans="1:7" ht="12.75" customHeight="1">
      <c r="A871" s="18">
        <v>13</v>
      </c>
      <c r="B871" s="212"/>
      <c r="C871" s="182"/>
      <c r="D871" s="182"/>
      <c r="E871" s="182">
        <f t="shared" si="31"/>
        <v>0</v>
      </c>
      <c r="F871" s="185"/>
      <c r="G871" s="42"/>
    </row>
    <row r="872" spans="1:7" ht="12.75" customHeight="1">
      <c r="A872" s="18">
        <v>14</v>
      </c>
      <c r="B872" s="212"/>
      <c r="C872" s="182"/>
      <c r="D872" s="182"/>
      <c r="E872" s="182">
        <f t="shared" si="31"/>
        <v>0</v>
      </c>
      <c r="F872" s="185"/>
      <c r="G872" s="42"/>
    </row>
    <row r="873" spans="1:7" ht="12.75" customHeight="1">
      <c r="A873" s="18">
        <v>15</v>
      </c>
      <c r="B873" s="212"/>
      <c r="C873" s="182"/>
      <c r="D873" s="182"/>
      <c r="E873" s="182">
        <f t="shared" si="31"/>
        <v>0</v>
      </c>
      <c r="F873" s="185"/>
      <c r="G873" s="42"/>
    </row>
    <row r="874" spans="1:7" ht="12.75" customHeight="1">
      <c r="A874" s="18">
        <v>16</v>
      </c>
      <c r="B874" s="212"/>
      <c r="C874" s="182"/>
      <c r="D874" s="182"/>
      <c r="E874" s="182">
        <f t="shared" si="31"/>
        <v>0</v>
      </c>
      <c r="F874" s="185"/>
      <c r="G874" s="42"/>
    </row>
    <row r="875" spans="1:7" ht="12.75" customHeight="1">
      <c r="A875" s="18">
        <v>17</v>
      </c>
      <c r="B875" s="212"/>
      <c r="C875" s="182"/>
      <c r="D875" s="182"/>
      <c r="E875" s="182">
        <f t="shared" si="31"/>
        <v>0</v>
      </c>
      <c r="F875" s="185"/>
      <c r="G875" s="42"/>
    </row>
    <row r="876" spans="1:8" ht="12.75" customHeight="1">
      <c r="A876" s="18">
        <v>18</v>
      </c>
      <c r="B876" s="212"/>
      <c r="C876" s="182"/>
      <c r="D876" s="182"/>
      <c r="E876" s="182">
        <f t="shared" si="31"/>
        <v>0</v>
      </c>
      <c r="F876" s="185"/>
      <c r="G876" s="42"/>
      <c r="H876" s="10" t="s">
        <v>12</v>
      </c>
    </row>
    <row r="877" spans="1:7" ht="12.75" customHeight="1">
      <c r="A877" s="18">
        <v>19</v>
      </c>
      <c r="B877" s="212"/>
      <c r="C877" s="182"/>
      <c r="D877" s="182"/>
      <c r="E877" s="182">
        <f t="shared" si="31"/>
        <v>0</v>
      </c>
      <c r="F877" s="185"/>
      <c r="G877" s="42"/>
    </row>
    <row r="878" spans="1:7" ht="12.75" customHeight="1">
      <c r="A878" s="18">
        <v>20</v>
      </c>
      <c r="B878" s="212"/>
      <c r="C878" s="182"/>
      <c r="D878" s="182"/>
      <c r="E878" s="182">
        <f t="shared" si="31"/>
        <v>0</v>
      </c>
      <c r="F878" s="185"/>
      <c r="G878" s="42"/>
    </row>
    <row r="879" spans="1:7" ht="12.75" customHeight="1">
      <c r="A879" s="18">
        <v>21</v>
      </c>
      <c r="B879" s="212"/>
      <c r="C879" s="182"/>
      <c r="D879" s="182"/>
      <c r="E879" s="182">
        <f t="shared" si="31"/>
        <v>0</v>
      </c>
      <c r="F879" s="185"/>
      <c r="G879" s="42" t="s">
        <v>12</v>
      </c>
    </row>
    <row r="880" spans="1:7" ht="12.75" customHeight="1">
      <c r="A880" s="18">
        <v>22</v>
      </c>
      <c r="B880" s="212"/>
      <c r="C880" s="182"/>
      <c r="D880" s="182"/>
      <c r="E880" s="182">
        <f t="shared" si="31"/>
        <v>0</v>
      </c>
      <c r="F880" s="185"/>
      <c r="G880" s="42"/>
    </row>
    <row r="881" spans="1:7" ht="12.75" customHeight="1">
      <c r="A881" s="18">
        <v>23</v>
      </c>
      <c r="B881" s="212"/>
      <c r="C881" s="182"/>
      <c r="D881" s="182"/>
      <c r="E881" s="182">
        <f t="shared" si="31"/>
        <v>0</v>
      </c>
      <c r="F881" s="185"/>
      <c r="G881" s="42"/>
    </row>
    <row r="882" spans="1:7" ht="12.75" customHeight="1">
      <c r="A882" s="18">
        <v>24</v>
      </c>
      <c r="B882" s="212"/>
      <c r="C882" s="182"/>
      <c r="D882" s="182"/>
      <c r="E882" s="182">
        <f t="shared" si="31"/>
        <v>0</v>
      </c>
      <c r="F882" s="185"/>
      <c r="G882" s="42"/>
    </row>
    <row r="883" spans="1:7" ht="12.75" customHeight="1">
      <c r="A883" s="18">
        <v>25</v>
      </c>
      <c r="B883" s="212"/>
      <c r="C883" s="182"/>
      <c r="D883" s="182"/>
      <c r="E883" s="182">
        <f t="shared" si="31"/>
        <v>0</v>
      </c>
      <c r="F883" s="185"/>
      <c r="G883" s="42"/>
    </row>
    <row r="884" spans="1:7" ht="12.75" customHeight="1">
      <c r="A884" s="18">
        <v>26</v>
      </c>
      <c r="B884" s="212"/>
      <c r="C884" s="182"/>
      <c r="D884" s="182"/>
      <c r="E884" s="182">
        <f t="shared" si="31"/>
        <v>0</v>
      </c>
      <c r="F884" s="185"/>
      <c r="G884" s="42"/>
    </row>
    <row r="885" spans="1:7" ht="12.75" customHeight="1">
      <c r="A885" s="18">
        <v>27</v>
      </c>
      <c r="B885" s="212"/>
      <c r="C885" s="182"/>
      <c r="D885" s="182"/>
      <c r="E885" s="182">
        <f t="shared" si="31"/>
        <v>0</v>
      </c>
      <c r="F885" s="185"/>
      <c r="G885" s="42"/>
    </row>
    <row r="886" spans="1:7" ht="12.75" customHeight="1">
      <c r="A886" s="18">
        <v>28</v>
      </c>
      <c r="B886" s="212"/>
      <c r="C886" s="182"/>
      <c r="D886" s="182"/>
      <c r="E886" s="182">
        <f t="shared" si="31"/>
        <v>0</v>
      </c>
      <c r="F886" s="185"/>
      <c r="G886" s="42"/>
    </row>
    <row r="887" spans="1:7" ht="12.75" customHeight="1">
      <c r="A887" s="18">
        <v>29</v>
      </c>
      <c r="B887" s="212"/>
      <c r="C887" s="182"/>
      <c r="D887" s="182"/>
      <c r="E887" s="182">
        <f t="shared" si="31"/>
        <v>0</v>
      </c>
      <c r="F887" s="185"/>
      <c r="G887" s="42"/>
    </row>
    <row r="888" spans="1:7" ht="12.75" customHeight="1">
      <c r="A888" s="18">
        <v>30</v>
      </c>
      <c r="B888" s="212"/>
      <c r="C888" s="182"/>
      <c r="D888" s="182"/>
      <c r="E888" s="182">
        <f t="shared" si="31"/>
        <v>0</v>
      </c>
      <c r="F888" s="185"/>
      <c r="G888" s="42"/>
    </row>
    <row r="889" spans="1:7" ht="12.75" customHeight="1">
      <c r="A889" s="18">
        <v>31</v>
      </c>
      <c r="B889" s="212"/>
      <c r="C889" s="182"/>
      <c r="D889" s="182"/>
      <c r="E889" s="182">
        <f t="shared" si="31"/>
        <v>0</v>
      </c>
      <c r="F889" s="185"/>
      <c r="G889" s="42"/>
    </row>
    <row r="890" spans="1:7" ht="12.75" customHeight="1">
      <c r="A890" s="18">
        <v>32</v>
      </c>
      <c r="B890" s="212"/>
      <c r="C890" s="182"/>
      <c r="D890" s="182"/>
      <c r="E890" s="182">
        <f t="shared" si="31"/>
        <v>0</v>
      </c>
      <c r="F890" s="185"/>
      <c r="G890" s="42"/>
    </row>
    <row r="891" spans="1:7" ht="12.75" customHeight="1">
      <c r="A891" s="18">
        <v>33</v>
      </c>
      <c r="B891" s="212"/>
      <c r="C891" s="182"/>
      <c r="D891" s="182"/>
      <c r="E891" s="182">
        <f t="shared" si="31"/>
        <v>0</v>
      </c>
      <c r="F891" s="185"/>
      <c r="G891" s="42"/>
    </row>
    <row r="892" spans="1:7" ht="15" customHeight="1">
      <c r="A892" s="34"/>
      <c r="B892" s="1" t="s">
        <v>27</v>
      </c>
      <c r="C892" s="183"/>
      <c r="D892" s="183"/>
      <c r="E892" s="183">
        <f t="shared" si="31"/>
        <v>0</v>
      </c>
      <c r="F892" s="186"/>
      <c r="G892" s="38"/>
    </row>
    <row r="893" spans="1:7" ht="15" customHeight="1">
      <c r="A893" s="40"/>
      <c r="B893" s="2"/>
      <c r="C893" s="179"/>
      <c r="D893" s="180"/>
      <c r="E893" s="180"/>
      <c r="F893" s="180"/>
      <c r="G893" s="38"/>
    </row>
    <row r="894" spans="1:7" ht="15" customHeight="1">
      <c r="A894" s="40"/>
      <c r="B894" s="2"/>
      <c r="C894" s="179"/>
      <c r="D894" s="180"/>
      <c r="E894" s="180"/>
      <c r="F894" s="180"/>
      <c r="G894" s="38"/>
    </row>
    <row r="895" spans="1:7" ht="13.5" customHeight="1">
      <c r="A895" s="47" t="s">
        <v>71</v>
      </c>
      <c r="B895" s="101"/>
      <c r="C895" s="101"/>
      <c r="D895" s="102"/>
      <c r="E895" s="102"/>
      <c r="F895" s="102"/>
      <c r="G895" s="102"/>
    </row>
    <row r="896" spans="1:7" ht="13.5" customHeight="1">
      <c r="A896" s="47" t="s">
        <v>197</v>
      </c>
      <c r="B896" s="101"/>
      <c r="C896" s="101"/>
      <c r="D896" s="102"/>
      <c r="E896" s="102"/>
      <c r="F896" s="102"/>
      <c r="G896" s="102"/>
    </row>
    <row r="897" spans="1:7" ht="42" customHeight="1">
      <c r="A897" s="16" t="s">
        <v>37</v>
      </c>
      <c r="B897" s="16" t="s">
        <v>38</v>
      </c>
      <c r="C897" s="16" t="s">
        <v>198</v>
      </c>
      <c r="D897" s="16" t="s">
        <v>199</v>
      </c>
      <c r="E897" s="16" t="s">
        <v>72</v>
      </c>
      <c r="F897" s="16" t="s">
        <v>73</v>
      </c>
      <c r="G897" s="16" t="s">
        <v>74</v>
      </c>
    </row>
    <row r="898" spans="1:7" ht="14.25">
      <c r="A898" s="103">
        <v>1</v>
      </c>
      <c r="B898" s="103">
        <v>2</v>
      </c>
      <c r="C898" s="103">
        <v>3</v>
      </c>
      <c r="D898" s="103">
        <v>4</v>
      </c>
      <c r="E898" s="103">
        <v>5</v>
      </c>
      <c r="F898" s="103">
        <v>6</v>
      </c>
      <c r="G898" s="103">
        <v>7</v>
      </c>
    </row>
    <row r="899" spans="1:8" ht="12.75" customHeight="1">
      <c r="A899" s="195">
        <v>1</v>
      </c>
      <c r="B899" s="212"/>
      <c r="C899" s="192"/>
      <c r="D899" s="192"/>
      <c r="E899" s="192"/>
      <c r="F899" s="192">
        <f>D899+E899</f>
        <v>0</v>
      </c>
      <c r="G899" s="205" t="e">
        <f>F899/C899</f>
        <v>#DIV/0!</v>
      </c>
      <c r="H899" s="197"/>
    </row>
    <row r="900" spans="1:8" ht="12.75" customHeight="1">
      <c r="A900" s="195">
        <v>2</v>
      </c>
      <c r="B900" s="212"/>
      <c r="C900" s="192"/>
      <c r="D900" s="192"/>
      <c r="E900" s="192"/>
      <c r="F900" s="192">
        <f aca="true" t="shared" si="32" ref="F900:F931">D900+E900</f>
        <v>0</v>
      </c>
      <c r="G900" s="205" t="e">
        <f aca="true" t="shared" si="33" ref="G900:G931">F900/C900</f>
        <v>#DIV/0!</v>
      </c>
      <c r="H900" s="197"/>
    </row>
    <row r="901" spans="1:8" ht="12.75" customHeight="1">
      <c r="A901" s="195">
        <v>3</v>
      </c>
      <c r="B901" s="212"/>
      <c r="C901" s="192"/>
      <c r="D901" s="192"/>
      <c r="E901" s="192"/>
      <c r="F901" s="192">
        <f t="shared" si="32"/>
        <v>0</v>
      </c>
      <c r="G901" s="205" t="e">
        <f t="shared" si="33"/>
        <v>#DIV/0!</v>
      </c>
      <c r="H901" s="197"/>
    </row>
    <row r="902" spans="1:8" ht="12.75" customHeight="1">
      <c r="A902" s="195">
        <v>4</v>
      </c>
      <c r="B902" s="212"/>
      <c r="C902" s="192"/>
      <c r="D902" s="192"/>
      <c r="E902" s="192"/>
      <c r="F902" s="192">
        <f t="shared" si="32"/>
        <v>0</v>
      </c>
      <c r="G902" s="205" t="e">
        <f t="shared" si="33"/>
        <v>#DIV/0!</v>
      </c>
      <c r="H902" s="197"/>
    </row>
    <row r="903" spans="1:8" ht="12.75" customHeight="1">
      <c r="A903" s="195">
        <v>5</v>
      </c>
      <c r="B903" s="212"/>
      <c r="C903" s="192"/>
      <c r="D903" s="192"/>
      <c r="E903" s="192"/>
      <c r="F903" s="192">
        <f t="shared" si="32"/>
        <v>0</v>
      </c>
      <c r="G903" s="205" t="e">
        <f t="shared" si="33"/>
        <v>#DIV/0!</v>
      </c>
      <c r="H903" s="197"/>
    </row>
    <row r="904" spans="1:8" ht="12.75" customHeight="1">
      <c r="A904" s="195">
        <v>6</v>
      </c>
      <c r="B904" s="212"/>
      <c r="C904" s="192"/>
      <c r="D904" s="192"/>
      <c r="E904" s="192"/>
      <c r="F904" s="192">
        <f t="shared" si="32"/>
        <v>0</v>
      </c>
      <c r="G904" s="205" t="e">
        <f t="shared" si="33"/>
        <v>#DIV/0!</v>
      </c>
      <c r="H904" s="197"/>
    </row>
    <row r="905" spans="1:8" ht="12.75" customHeight="1">
      <c r="A905" s="195">
        <v>7</v>
      </c>
      <c r="B905" s="212"/>
      <c r="C905" s="192"/>
      <c r="D905" s="192"/>
      <c r="E905" s="192"/>
      <c r="F905" s="192">
        <f t="shared" si="32"/>
        <v>0</v>
      </c>
      <c r="G905" s="205" t="e">
        <f t="shared" si="33"/>
        <v>#DIV/0!</v>
      </c>
      <c r="H905" s="197"/>
    </row>
    <row r="906" spans="1:8" ht="12.75" customHeight="1">
      <c r="A906" s="195">
        <v>8</v>
      </c>
      <c r="B906" s="212"/>
      <c r="C906" s="192"/>
      <c r="D906" s="192"/>
      <c r="E906" s="192"/>
      <c r="F906" s="192">
        <f t="shared" si="32"/>
        <v>0</v>
      </c>
      <c r="G906" s="205" t="e">
        <f t="shared" si="33"/>
        <v>#DIV/0!</v>
      </c>
      <c r="H906" s="197"/>
    </row>
    <row r="907" spans="1:8" ht="12.75" customHeight="1">
      <c r="A907" s="195">
        <v>9</v>
      </c>
      <c r="B907" s="212"/>
      <c r="C907" s="192"/>
      <c r="D907" s="192"/>
      <c r="E907" s="192"/>
      <c r="F907" s="192">
        <f t="shared" si="32"/>
        <v>0</v>
      </c>
      <c r="G907" s="205" t="e">
        <f t="shared" si="33"/>
        <v>#DIV/0!</v>
      </c>
      <c r="H907" s="197"/>
    </row>
    <row r="908" spans="1:8" ht="12.75" customHeight="1">
      <c r="A908" s="195">
        <v>10</v>
      </c>
      <c r="B908" s="212"/>
      <c r="C908" s="192"/>
      <c r="D908" s="192"/>
      <c r="E908" s="192"/>
      <c r="F908" s="192">
        <f t="shared" si="32"/>
        <v>0</v>
      </c>
      <c r="G908" s="205" t="e">
        <f t="shared" si="33"/>
        <v>#DIV/0!</v>
      </c>
      <c r="H908" s="197"/>
    </row>
    <row r="909" spans="1:8" ht="12.75" customHeight="1">
      <c r="A909" s="195">
        <v>11</v>
      </c>
      <c r="B909" s="212"/>
      <c r="C909" s="192"/>
      <c r="D909" s="192"/>
      <c r="E909" s="192"/>
      <c r="F909" s="192">
        <f t="shared" si="32"/>
        <v>0</v>
      </c>
      <c r="G909" s="205" t="e">
        <f t="shared" si="33"/>
        <v>#DIV/0!</v>
      </c>
      <c r="H909" s="197"/>
    </row>
    <row r="910" spans="1:8" ht="12.75" customHeight="1">
      <c r="A910" s="195">
        <v>12</v>
      </c>
      <c r="B910" s="212"/>
      <c r="C910" s="192"/>
      <c r="D910" s="192"/>
      <c r="E910" s="192"/>
      <c r="F910" s="192">
        <f t="shared" si="32"/>
        <v>0</v>
      </c>
      <c r="G910" s="205" t="e">
        <f t="shared" si="33"/>
        <v>#DIV/0!</v>
      </c>
      <c r="H910" s="197"/>
    </row>
    <row r="911" spans="1:8" ht="12.75" customHeight="1">
      <c r="A911" s="195">
        <v>13</v>
      </c>
      <c r="B911" s="212"/>
      <c r="C911" s="192"/>
      <c r="D911" s="192"/>
      <c r="E911" s="192"/>
      <c r="F911" s="192">
        <f t="shared" si="32"/>
        <v>0</v>
      </c>
      <c r="G911" s="205" t="e">
        <f t="shared" si="33"/>
        <v>#DIV/0!</v>
      </c>
      <c r="H911" s="197"/>
    </row>
    <row r="912" spans="1:8" ht="12.75" customHeight="1">
      <c r="A912" s="195">
        <v>14</v>
      </c>
      <c r="B912" s="212"/>
      <c r="C912" s="192"/>
      <c r="D912" s="192"/>
      <c r="E912" s="192"/>
      <c r="F912" s="192">
        <f t="shared" si="32"/>
        <v>0</v>
      </c>
      <c r="G912" s="205" t="e">
        <f t="shared" si="33"/>
        <v>#DIV/0!</v>
      </c>
      <c r="H912" s="197"/>
    </row>
    <row r="913" spans="1:8" ht="12.75" customHeight="1">
      <c r="A913" s="195">
        <v>15</v>
      </c>
      <c r="B913" s="212"/>
      <c r="C913" s="192"/>
      <c r="D913" s="192"/>
      <c r="E913" s="192"/>
      <c r="F913" s="192">
        <f t="shared" si="32"/>
        <v>0</v>
      </c>
      <c r="G913" s="205" t="e">
        <f t="shared" si="33"/>
        <v>#DIV/0!</v>
      </c>
      <c r="H913" s="197"/>
    </row>
    <row r="914" spans="1:8" ht="12.75" customHeight="1">
      <c r="A914" s="195">
        <v>16</v>
      </c>
      <c r="B914" s="212"/>
      <c r="C914" s="192"/>
      <c r="D914" s="192"/>
      <c r="E914" s="192"/>
      <c r="F914" s="192">
        <f t="shared" si="32"/>
        <v>0</v>
      </c>
      <c r="G914" s="205" t="e">
        <f t="shared" si="33"/>
        <v>#DIV/0!</v>
      </c>
      <c r="H914" s="197"/>
    </row>
    <row r="915" spans="1:8" ht="12.75" customHeight="1">
      <c r="A915" s="195">
        <v>17</v>
      </c>
      <c r="B915" s="212"/>
      <c r="C915" s="192"/>
      <c r="D915" s="192"/>
      <c r="E915" s="192"/>
      <c r="F915" s="192">
        <f t="shared" si="32"/>
        <v>0</v>
      </c>
      <c r="G915" s="205" t="e">
        <f t="shared" si="33"/>
        <v>#DIV/0!</v>
      </c>
      <c r="H915" s="197"/>
    </row>
    <row r="916" spans="1:8" s="229" customFormat="1" ht="12.75" customHeight="1">
      <c r="A916" s="195">
        <v>18</v>
      </c>
      <c r="B916" s="212"/>
      <c r="C916" s="192"/>
      <c r="D916" s="192"/>
      <c r="E916" s="192"/>
      <c r="F916" s="192">
        <f t="shared" si="32"/>
        <v>0</v>
      </c>
      <c r="G916" s="205" t="e">
        <f t="shared" si="33"/>
        <v>#DIV/0!</v>
      </c>
      <c r="H916" s="197"/>
    </row>
    <row r="917" spans="1:8" ht="12.75" customHeight="1">
      <c r="A917" s="195">
        <v>19</v>
      </c>
      <c r="B917" s="212"/>
      <c r="C917" s="192"/>
      <c r="D917" s="192"/>
      <c r="E917" s="192"/>
      <c r="F917" s="192">
        <f t="shared" si="32"/>
        <v>0</v>
      </c>
      <c r="G917" s="205" t="e">
        <f t="shared" si="33"/>
        <v>#DIV/0!</v>
      </c>
      <c r="H917" s="197"/>
    </row>
    <row r="918" spans="1:8" ht="12.75" customHeight="1">
      <c r="A918" s="195">
        <v>20</v>
      </c>
      <c r="B918" s="212"/>
      <c r="C918" s="192"/>
      <c r="D918" s="192"/>
      <c r="E918" s="192"/>
      <c r="F918" s="192">
        <f t="shared" si="32"/>
        <v>0</v>
      </c>
      <c r="G918" s="205" t="e">
        <f t="shared" si="33"/>
        <v>#DIV/0!</v>
      </c>
      <c r="H918" s="197"/>
    </row>
    <row r="919" spans="1:8" ht="12.75" customHeight="1">
      <c r="A919" s="195">
        <v>21</v>
      </c>
      <c r="B919" s="212"/>
      <c r="C919" s="192"/>
      <c r="D919" s="192"/>
      <c r="E919" s="192"/>
      <c r="F919" s="192">
        <f t="shared" si="32"/>
        <v>0</v>
      </c>
      <c r="G919" s="205" t="e">
        <f t="shared" si="33"/>
        <v>#DIV/0!</v>
      </c>
      <c r="H919" s="197"/>
    </row>
    <row r="920" spans="1:8" ht="12.75" customHeight="1">
      <c r="A920" s="195">
        <v>22</v>
      </c>
      <c r="B920" s="212"/>
      <c r="C920" s="192"/>
      <c r="D920" s="192"/>
      <c r="E920" s="192"/>
      <c r="F920" s="192">
        <f t="shared" si="32"/>
        <v>0</v>
      </c>
      <c r="G920" s="205" t="e">
        <f t="shared" si="33"/>
        <v>#DIV/0!</v>
      </c>
      <c r="H920" s="197"/>
    </row>
    <row r="921" spans="1:8" ht="12.75" customHeight="1">
      <c r="A921" s="195">
        <v>23</v>
      </c>
      <c r="B921" s="212"/>
      <c r="C921" s="192"/>
      <c r="D921" s="192"/>
      <c r="E921" s="192"/>
      <c r="F921" s="192">
        <f t="shared" si="32"/>
        <v>0</v>
      </c>
      <c r="G921" s="205" t="e">
        <f t="shared" si="33"/>
        <v>#DIV/0!</v>
      </c>
      <c r="H921" s="197"/>
    </row>
    <row r="922" spans="1:8" ht="12.75" customHeight="1">
      <c r="A922" s="195">
        <v>24</v>
      </c>
      <c r="B922" s="212"/>
      <c r="C922" s="192"/>
      <c r="D922" s="192"/>
      <c r="E922" s="192"/>
      <c r="F922" s="192">
        <f t="shared" si="32"/>
        <v>0</v>
      </c>
      <c r="G922" s="205" t="e">
        <f t="shared" si="33"/>
        <v>#DIV/0!</v>
      </c>
      <c r="H922" s="197"/>
    </row>
    <row r="923" spans="1:8" ht="12.75" customHeight="1">
      <c r="A923" s="195">
        <v>25</v>
      </c>
      <c r="B923" s="212"/>
      <c r="C923" s="192"/>
      <c r="D923" s="192"/>
      <c r="E923" s="192"/>
      <c r="F923" s="192">
        <f t="shared" si="32"/>
        <v>0</v>
      </c>
      <c r="G923" s="205" t="e">
        <f t="shared" si="33"/>
        <v>#DIV/0!</v>
      </c>
      <c r="H923" s="197"/>
    </row>
    <row r="924" spans="1:8" ht="12.75" customHeight="1">
      <c r="A924" s="195">
        <v>26</v>
      </c>
      <c r="B924" s="212"/>
      <c r="C924" s="192"/>
      <c r="D924" s="192"/>
      <c r="E924" s="192"/>
      <c r="F924" s="192">
        <f t="shared" si="32"/>
        <v>0</v>
      </c>
      <c r="G924" s="205" t="e">
        <f t="shared" si="33"/>
        <v>#DIV/0!</v>
      </c>
      <c r="H924" s="197"/>
    </row>
    <row r="925" spans="1:8" ht="12.75" customHeight="1">
      <c r="A925" s="195">
        <v>27</v>
      </c>
      <c r="B925" s="212"/>
      <c r="C925" s="192"/>
      <c r="D925" s="192"/>
      <c r="E925" s="192"/>
      <c r="F925" s="192">
        <f t="shared" si="32"/>
        <v>0</v>
      </c>
      <c r="G925" s="205" t="e">
        <f t="shared" si="33"/>
        <v>#DIV/0!</v>
      </c>
      <c r="H925" s="197"/>
    </row>
    <row r="926" spans="1:8" ht="12.75" customHeight="1">
      <c r="A926" s="195">
        <v>28</v>
      </c>
      <c r="B926" s="212"/>
      <c r="C926" s="192"/>
      <c r="D926" s="192"/>
      <c r="E926" s="192"/>
      <c r="F926" s="192">
        <f t="shared" si="32"/>
        <v>0</v>
      </c>
      <c r="G926" s="205" t="e">
        <f t="shared" si="33"/>
        <v>#DIV/0!</v>
      </c>
      <c r="H926" s="197"/>
    </row>
    <row r="927" spans="1:8" ht="12.75" customHeight="1">
      <c r="A927" s="195">
        <v>29</v>
      </c>
      <c r="B927" s="212"/>
      <c r="C927" s="192"/>
      <c r="D927" s="192"/>
      <c r="E927" s="192"/>
      <c r="F927" s="192">
        <f t="shared" si="32"/>
        <v>0</v>
      </c>
      <c r="G927" s="205" t="e">
        <f t="shared" si="33"/>
        <v>#DIV/0!</v>
      </c>
      <c r="H927" s="197"/>
    </row>
    <row r="928" spans="1:8" ht="12.75" customHeight="1">
      <c r="A928" s="195">
        <v>30</v>
      </c>
      <c r="B928" s="212"/>
      <c r="C928" s="192"/>
      <c r="D928" s="192"/>
      <c r="E928" s="192"/>
      <c r="F928" s="192">
        <f t="shared" si="32"/>
        <v>0</v>
      </c>
      <c r="G928" s="205" t="e">
        <f t="shared" si="33"/>
        <v>#DIV/0!</v>
      </c>
      <c r="H928" s="197"/>
    </row>
    <row r="929" spans="1:8" ht="12.75" customHeight="1">
      <c r="A929" s="195">
        <v>31</v>
      </c>
      <c r="B929" s="212"/>
      <c r="C929" s="192"/>
      <c r="D929" s="192"/>
      <c r="E929" s="192"/>
      <c r="F929" s="192">
        <f t="shared" si="32"/>
        <v>0</v>
      </c>
      <c r="G929" s="205" t="e">
        <f t="shared" si="33"/>
        <v>#DIV/0!</v>
      </c>
      <c r="H929" s="197"/>
    </row>
    <row r="930" spans="1:8" ht="12.75" customHeight="1">
      <c r="A930" s="195">
        <v>32</v>
      </c>
      <c r="B930" s="212"/>
      <c r="C930" s="192"/>
      <c r="D930" s="192"/>
      <c r="E930" s="192"/>
      <c r="F930" s="192">
        <f t="shared" si="32"/>
        <v>0</v>
      </c>
      <c r="G930" s="205" t="e">
        <f t="shared" si="33"/>
        <v>#DIV/0!</v>
      </c>
      <c r="H930" s="197"/>
    </row>
    <row r="931" spans="1:7" ht="12.75" customHeight="1">
      <c r="A931" s="195">
        <v>33</v>
      </c>
      <c r="B931" s="212"/>
      <c r="C931" s="192"/>
      <c r="D931" s="192"/>
      <c r="E931" s="192"/>
      <c r="F931" s="192">
        <f t="shared" si="32"/>
        <v>0</v>
      </c>
      <c r="G931" s="205" t="e">
        <f t="shared" si="33"/>
        <v>#DIV/0!</v>
      </c>
    </row>
    <row r="932" spans="1:7" ht="15" customHeight="1">
      <c r="A932" s="34"/>
      <c r="B932" s="1" t="s">
        <v>27</v>
      </c>
      <c r="C932" s="165"/>
      <c r="D932" s="165"/>
      <c r="E932" s="165"/>
      <c r="F932" s="165">
        <f>D932+E932</f>
        <v>0</v>
      </c>
      <c r="G932" s="39" t="e">
        <f>F932/C932</f>
        <v>#DIV/0!</v>
      </c>
    </row>
    <row r="933" spans="1:7" ht="13.5" customHeight="1">
      <c r="A933" s="72"/>
      <c r="B933" s="73"/>
      <c r="C933" s="74"/>
      <c r="D933" s="74"/>
      <c r="E933" s="75"/>
      <c r="F933" s="76"/>
      <c r="G933" s="77"/>
    </row>
    <row r="934" spans="1:7" ht="13.5" customHeight="1">
      <c r="A934" s="47" t="s">
        <v>75</v>
      </c>
      <c r="B934" s="101"/>
      <c r="C934" s="101"/>
      <c r="D934" s="101"/>
      <c r="E934" s="102"/>
      <c r="F934" s="102"/>
      <c r="G934" s="102"/>
    </row>
    <row r="935" spans="1:7" ht="13.5" customHeight="1">
      <c r="A935" s="47" t="s">
        <v>194</v>
      </c>
      <c r="B935" s="101"/>
      <c r="C935" s="101"/>
      <c r="D935" s="101"/>
      <c r="E935" s="102"/>
      <c r="F935" s="102"/>
      <c r="G935" s="102"/>
    </row>
    <row r="936" spans="1:7" ht="57">
      <c r="A936" s="16" t="s">
        <v>37</v>
      </c>
      <c r="B936" s="16" t="s">
        <v>38</v>
      </c>
      <c r="C936" s="16" t="s">
        <v>200</v>
      </c>
      <c r="D936" s="16" t="s">
        <v>76</v>
      </c>
      <c r="E936" s="16" t="s">
        <v>77</v>
      </c>
      <c r="F936" s="16" t="s">
        <v>78</v>
      </c>
      <c r="G936" s="104"/>
    </row>
    <row r="937" spans="1:7" ht="15">
      <c r="A937" s="103">
        <v>1</v>
      </c>
      <c r="B937" s="103">
        <v>2</v>
      </c>
      <c r="C937" s="103">
        <v>3</v>
      </c>
      <c r="D937" s="103">
        <v>4</v>
      </c>
      <c r="E937" s="103">
        <v>5</v>
      </c>
      <c r="F937" s="103">
        <v>6</v>
      </c>
      <c r="G937" s="104"/>
    </row>
    <row r="938" spans="1:7" ht="12.75" customHeight="1">
      <c r="A938" s="18">
        <v>1</v>
      </c>
      <c r="B938" s="212"/>
      <c r="C938" s="192"/>
      <c r="D938" s="192"/>
      <c r="E938" s="192"/>
      <c r="F938" s="222" t="e">
        <f>E938/C938</f>
        <v>#DIV/0!</v>
      </c>
      <c r="G938" s="31"/>
    </row>
    <row r="939" spans="1:7" ht="12.75" customHeight="1">
      <c r="A939" s="18">
        <v>2</v>
      </c>
      <c r="B939" s="212"/>
      <c r="C939" s="192"/>
      <c r="D939" s="192"/>
      <c r="E939" s="192"/>
      <c r="F939" s="222" t="e">
        <f aca="true" t="shared" si="34" ref="F939:F971">E939/C939</f>
        <v>#DIV/0!</v>
      </c>
      <c r="G939" s="31"/>
    </row>
    <row r="940" spans="1:7" ht="12.75" customHeight="1">
      <c r="A940" s="18">
        <v>3</v>
      </c>
      <c r="B940" s="212"/>
      <c r="C940" s="192"/>
      <c r="D940" s="192"/>
      <c r="E940" s="192"/>
      <c r="F940" s="222" t="e">
        <f t="shared" si="34"/>
        <v>#DIV/0!</v>
      </c>
      <c r="G940" s="31"/>
    </row>
    <row r="941" spans="1:7" ht="12.75" customHeight="1">
      <c r="A941" s="18">
        <v>4</v>
      </c>
      <c r="B941" s="212"/>
      <c r="C941" s="192"/>
      <c r="D941" s="192"/>
      <c r="E941" s="192"/>
      <c r="F941" s="222" t="e">
        <f t="shared" si="34"/>
        <v>#DIV/0!</v>
      </c>
      <c r="G941" s="31"/>
    </row>
    <row r="942" spans="1:7" ht="12.75" customHeight="1">
      <c r="A942" s="18">
        <v>5</v>
      </c>
      <c r="B942" s="212"/>
      <c r="C942" s="192"/>
      <c r="D942" s="192"/>
      <c r="E942" s="192"/>
      <c r="F942" s="222" t="e">
        <f t="shared" si="34"/>
        <v>#DIV/0!</v>
      </c>
      <c r="G942" s="31"/>
    </row>
    <row r="943" spans="1:7" ht="12.75" customHeight="1">
      <c r="A943" s="18">
        <v>6</v>
      </c>
      <c r="B943" s="212"/>
      <c r="C943" s="192"/>
      <c r="D943" s="192"/>
      <c r="E943" s="192"/>
      <c r="F943" s="222" t="e">
        <f t="shared" si="34"/>
        <v>#DIV/0!</v>
      </c>
      <c r="G943" s="31"/>
    </row>
    <row r="944" spans="1:7" ht="12.75" customHeight="1">
      <c r="A944" s="18">
        <v>7</v>
      </c>
      <c r="B944" s="212"/>
      <c r="C944" s="192"/>
      <c r="D944" s="192"/>
      <c r="E944" s="192"/>
      <c r="F944" s="222" t="e">
        <f t="shared" si="34"/>
        <v>#DIV/0!</v>
      </c>
      <c r="G944" s="31"/>
    </row>
    <row r="945" spans="1:7" ht="12.75" customHeight="1">
      <c r="A945" s="18">
        <v>8</v>
      </c>
      <c r="B945" s="212"/>
      <c r="C945" s="192"/>
      <c r="D945" s="192"/>
      <c r="E945" s="192"/>
      <c r="F945" s="222" t="e">
        <f t="shared" si="34"/>
        <v>#DIV/0!</v>
      </c>
      <c r="G945" s="31"/>
    </row>
    <row r="946" spans="1:7" ht="12.75" customHeight="1">
      <c r="A946" s="18">
        <v>9</v>
      </c>
      <c r="B946" s="212"/>
      <c r="C946" s="192"/>
      <c r="D946" s="192"/>
      <c r="E946" s="192"/>
      <c r="F946" s="222" t="e">
        <f t="shared" si="34"/>
        <v>#DIV/0!</v>
      </c>
      <c r="G946" s="31"/>
    </row>
    <row r="947" spans="1:7" ht="12.75" customHeight="1">
      <c r="A947" s="18">
        <v>10</v>
      </c>
      <c r="B947" s="212"/>
      <c r="C947" s="192"/>
      <c r="D947" s="192"/>
      <c r="E947" s="192"/>
      <c r="F947" s="222" t="e">
        <f t="shared" si="34"/>
        <v>#DIV/0!</v>
      </c>
      <c r="G947" s="31"/>
    </row>
    <row r="948" spans="1:7" ht="12.75" customHeight="1">
      <c r="A948" s="18">
        <v>11</v>
      </c>
      <c r="B948" s="212"/>
      <c r="C948" s="192"/>
      <c r="D948" s="192"/>
      <c r="E948" s="192"/>
      <c r="F948" s="222" t="e">
        <f t="shared" si="34"/>
        <v>#DIV/0!</v>
      </c>
      <c r="G948" s="31"/>
    </row>
    <row r="949" spans="1:7" ht="12.75" customHeight="1">
      <c r="A949" s="18">
        <v>12</v>
      </c>
      <c r="B949" s="212"/>
      <c r="C949" s="192"/>
      <c r="D949" s="192"/>
      <c r="E949" s="192"/>
      <c r="F949" s="222" t="e">
        <f t="shared" si="34"/>
        <v>#DIV/0!</v>
      </c>
      <c r="G949" s="31"/>
    </row>
    <row r="950" spans="1:7" ht="12.75" customHeight="1">
      <c r="A950" s="18">
        <v>13</v>
      </c>
      <c r="B950" s="212"/>
      <c r="C950" s="192"/>
      <c r="D950" s="192"/>
      <c r="E950" s="192"/>
      <c r="F950" s="222" t="e">
        <f t="shared" si="34"/>
        <v>#DIV/0!</v>
      </c>
      <c r="G950" s="31"/>
    </row>
    <row r="951" spans="1:7" ht="12.75" customHeight="1">
      <c r="A951" s="18">
        <v>14</v>
      </c>
      <c r="B951" s="212"/>
      <c r="C951" s="192"/>
      <c r="D951" s="192"/>
      <c r="E951" s="192"/>
      <c r="F951" s="222" t="e">
        <f t="shared" si="34"/>
        <v>#DIV/0!</v>
      </c>
      <c r="G951" s="31"/>
    </row>
    <row r="952" spans="1:7" ht="12.75" customHeight="1">
      <c r="A952" s="18">
        <v>15</v>
      </c>
      <c r="B952" s="212"/>
      <c r="C952" s="192"/>
      <c r="D952" s="192"/>
      <c r="E952" s="192"/>
      <c r="F952" s="222" t="e">
        <f t="shared" si="34"/>
        <v>#DIV/0!</v>
      </c>
      <c r="G952" s="31"/>
    </row>
    <row r="953" spans="1:7" ht="12.75" customHeight="1">
      <c r="A953" s="18">
        <v>16</v>
      </c>
      <c r="B953" s="212"/>
      <c r="C953" s="192"/>
      <c r="D953" s="192"/>
      <c r="E953" s="192"/>
      <c r="F953" s="222" t="e">
        <f t="shared" si="34"/>
        <v>#DIV/0!</v>
      </c>
      <c r="G953" s="31"/>
    </row>
    <row r="954" spans="1:7" ht="12.75" customHeight="1">
      <c r="A954" s="18">
        <v>17</v>
      </c>
      <c r="B954" s="212"/>
      <c r="C954" s="192"/>
      <c r="D954" s="192"/>
      <c r="E954" s="192"/>
      <c r="F954" s="222" t="e">
        <f t="shared" si="34"/>
        <v>#DIV/0!</v>
      </c>
      <c r="G954" s="31"/>
    </row>
    <row r="955" spans="1:7" ht="12.75" customHeight="1">
      <c r="A955" s="18">
        <v>18</v>
      </c>
      <c r="B955" s="212"/>
      <c r="C955" s="192"/>
      <c r="D955" s="192"/>
      <c r="E955" s="192"/>
      <c r="F955" s="222" t="e">
        <f t="shared" si="34"/>
        <v>#DIV/0!</v>
      </c>
      <c r="G955" s="31"/>
    </row>
    <row r="956" spans="1:7" ht="12.75" customHeight="1">
      <c r="A956" s="18">
        <v>19</v>
      </c>
      <c r="B956" s="212"/>
      <c r="C956" s="192"/>
      <c r="D956" s="192"/>
      <c r="E956" s="192"/>
      <c r="F956" s="222" t="e">
        <f t="shared" si="34"/>
        <v>#DIV/0!</v>
      </c>
      <c r="G956" s="31"/>
    </row>
    <row r="957" spans="1:7" ht="12.75" customHeight="1">
      <c r="A957" s="18">
        <v>20</v>
      </c>
      <c r="B957" s="212"/>
      <c r="C957" s="192"/>
      <c r="D957" s="192"/>
      <c r="E957" s="192"/>
      <c r="F957" s="222" t="e">
        <f t="shared" si="34"/>
        <v>#DIV/0!</v>
      </c>
      <c r="G957" s="31"/>
    </row>
    <row r="958" spans="1:7" ht="12.75" customHeight="1">
      <c r="A958" s="18">
        <v>21</v>
      </c>
      <c r="B958" s="212"/>
      <c r="C958" s="192"/>
      <c r="D958" s="192"/>
      <c r="E958" s="192"/>
      <c r="F958" s="222" t="e">
        <f t="shared" si="34"/>
        <v>#DIV/0!</v>
      </c>
      <c r="G958" s="31"/>
    </row>
    <row r="959" spans="1:7" ht="12.75" customHeight="1">
      <c r="A959" s="18">
        <v>22</v>
      </c>
      <c r="B959" s="212"/>
      <c r="C959" s="192"/>
      <c r="D959" s="192"/>
      <c r="E959" s="192"/>
      <c r="F959" s="222" t="e">
        <f t="shared" si="34"/>
        <v>#DIV/0!</v>
      </c>
      <c r="G959" s="31"/>
    </row>
    <row r="960" spans="1:7" ht="12.75" customHeight="1">
      <c r="A960" s="18">
        <v>23</v>
      </c>
      <c r="B960" s="212"/>
      <c r="C960" s="192"/>
      <c r="D960" s="192"/>
      <c r="E960" s="192"/>
      <c r="F960" s="222" t="e">
        <f t="shared" si="34"/>
        <v>#DIV/0!</v>
      </c>
      <c r="G960" s="31"/>
    </row>
    <row r="961" spans="1:7" ht="12.75" customHeight="1">
      <c r="A961" s="18">
        <v>24</v>
      </c>
      <c r="B961" s="212"/>
      <c r="C961" s="192"/>
      <c r="D961" s="192"/>
      <c r="E961" s="192"/>
      <c r="F961" s="222" t="e">
        <f t="shared" si="34"/>
        <v>#DIV/0!</v>
      </c>
      <c r="G961" s="31"/>
    </row>
    <row r="962" spans="1:8" ht="12.75" customHeight="1">
      <c r="A962" s="18">
        <v>25</v>
      </c>
      <c r="B962" s="212"/>
      <c r="C962" s="192"/>
      <c r="D962" s="192"/>
      <c r="E962" s="192"/>
      <c r="F962" s="222" t="e">
        <f t="shared" si="34"/>
        <v>#DIV/0!</v>
      </c>
      <c r="G962" s="31"/>
      <c r="H962" s="10" t="s">
        <v>12</v>
      </c>
    </row>
    <row r="963" spans="1:7" ht="12.75" customHeight="1">
      <c r="A963" s="18">
        <v>26</v>
      </c>
      <c r="B963" s="212"/>
      <c r="C963" s="192"/>
      <c r="D963" s="192"/>
      <c r="E963" s="192"/>
      <c r="F963" s="222" t="e">
        <f t="shared" si="34"/>
        <v>#DIV/0!</v>
      </c>
      <c r="G963" s="31"/>
    </row>
    <row r="964" spans="1:7" ht="12.75" customHeight="1">
      <c r="A964" s="18">
        <v>27</v>
      </c>
      <c r="B964" s="212"/>
      <c r="C964" s="192"/>
      <c r="D964" s="192"/>
      <c r="E964" s="192"/>
      <c r="F964" s="222" t="e">
        <f t="shared" si="34"/>
        <v>#DIV/0!</v>
      </c>
      <c r="G964" s="31"/>
    </row>
    <row r="965" spans="1:7" ht="12.75" customHeight="1">
      <c r="A965" s="18">
        <v>28</v>
      </c>
      <c r="B965" s="212"/>
      <c r="C965" s="192"/>
      <c r="D965" s="192"/>
      <c r="E965" s="192"/>
      <c r="F965" s="222" t="e">
        <f t="shared" si="34"/>
        <v>#DIV/0!</v>
      </c>
      <c r="G965" s="31"/>
    </row>
    <row r="966" spans="1:7" ht="12.75" customHeight="1">
      <c r="A966" s="18">
        <v>29</v>
      </c>
      <c r="B966" s="212"/>
      <c r="C966" s="192"/>
      <c r="D966" s="192"/>
      <c r="E966" s="192"/>
      <c r="F966" s="222" t="e">
        <f t="shared" si="34"/>
        <v>#DIV/0!</v>
      </c>
      <c r="G966" s="31"/>
    </row>
    <row r="967" spans="1:7" ht="12.75" customHeight="1">
      <c r="A967" s="18">
        <v>30</v>
      </c>
      <c r="B967" s="212"/>
      <c r="C967" s="192"/>
      <c r="D967" s="192"/>
      <c r="E967" s="192"/>
      <c r="F967" s="222" t="e">
        <f t="shared" si="34"/>
        <v>#DIV/0!</v>
      </c>
      <c r="G967" s="31"/>
    </row>
    <row r="968" spans="1:7" ht="12.75" customHeight="1">
      <c r="A968" s="18">
        <v>31</v>
      </c>
      <c r="B968" s="212"/>
      <c r="C968" s="192"/>
      <c r="D968" s="192"/>
      <c r="E968" s="192"/>
      <c r="F968" s="222" t="e">
        <f t="shared" si="34"/>
        <v>#DIV/0!</v>
      </c>
      <c r="G968" s="31"/>
    </row>
    <row r="969" spans="1:7" ht="12.75" customHeight="1">
      <c r="A969" s="18">
        <v>32</v>
      </c>
      <c r="B969" s="212"/>
      <c r="C969" s="192"/>
      <c r="D969" s="192"/>
      <c r="E969" s="192"/>
      <c r="F969" s="222" t="e">
        <f t="shared" si="34"/>
        <v>#DIV/0!</v>
      </c>
      <c r="G969" s="31"/>
    </row>
    <row r="970" spans="1:7" ht="12.75" customHeight="1">
      <c r="A970" s="18">
        <v>33</v>
      </c>
      <c r="B970" s="212"/>
      <c r="C970" s="192"/>
      <c r="D970" s="192"/>
      <c r="E970" s="192"/>
      <c r="F970" s="222" t="e">
        <f t="shared" si="34"/>
        <v>#DIV/0!</v>
      </c>
      <c r="G970" s="31"/>
    </row>
    <row r="971" spans="1:8" ht="14.25" customHeight="1">
      <c r="A971" s="34"/>
      <c r="B971" s="1" t="s">
        <v>27</v>
      </c>
      <c r="C971" s="165"/>
      <c r="D971" s="165"/>
      <c r="E971" s="165"/>
      <c r="F971" s="174" t="e">
        <f t="shared" si="34"/>
        <v>#DIV/0!</v>
      </c>
      <c r="G971" s="31"/>
      <c r="H971" s="10" t="s">
        <v>12</v>
      </c>
    </row>
    <row r="972" spans="1:7" ht="13.5" customHeight="1">
      <c r="A972" s="105"/>
      <c r="B972" s="3"/>
      <c r="C972" s="295"/>
      <c r="D972" s="106"/>
      <c r="E972" s="107"/>
      <c r="F972" s="106"/>
      <c r="G972" s="134"/>
    </row>
    <row r="973" spans="1:7" ht="13.5" customHeight="1">
      <c r="A973" s="47" t="s">
        <v>79</v>
      </c>
      <c r="B973" s="101"/>
      <c r="C973" s="101"/>
      <c r="D973" s="101"/>
      <c r="E973" s="102"/>
      <c r="F973" s="102"/>
      <c r="G973" s="102"/>
    </row>
    <row r="974" spans="1:7" ht="13.5" customHeight="1">
      <c r="A974" s="47" t="s">
        <v>194</v>
      </c>
      <c r="B974" s="101"/>
      <c r="C974" s="101"/>
      <c r="D974" s="101"/>
      <c r="E974" s="102"/>
      <c r="F974" s="102"/>
      <c r="G974" s="102"/>
    </row>
    <row r="975" spans="1:7" ht="49.5" customHeight="1">
      <c r="A975" s="16" t="s">
        <v>37</v>
      </c>
      <c r="B975" s="16" t="s">
        <v>38</v>
      </c>
      <c r="C975" s="16" t="s">
        <v>200</v>
      </c>
      <c r="D975" s="16" t="s">
        <v>76</v>
      </c>
      <c r="E975" s="16" t="s">
        <v>201</v>
      </c>
      <c r="F975" s="16" t="s">
        <v>202</v>
      </c>
      <c r="G975" s="108"/>
    </row>
    <row r="976" spans="1:7" ht="14.25" customHeight="1">
      <c r="A976" s="103">
        <v>1</v>
      </c>
      <c r="B976" s="103">
        <v>2</v>
      </c>
      <c r="C976" s="103">
        <v>3</v>
      </c>
      <c r="D976" s="103">
        <v>4</v>
      </c>
      <c r="E976" s="103">
        <v>5</v>
      </c>
      <c r="F976" s="103">
        <v>6</v>
      </c>
      <c r="G976" s="108"/>
    </row>
    <row r="977" spans="1:7" ht="12.75" customHeight="1">
      <c r="A977" s="18">
        <v>1</v>
      </c>
      <c r="B977" s="212"/>
      <c r="C977" s="172"/>
      <c r="D977" s="172"/>
      <c r="E977" s="172"/>
      <c r="F977" s="173" t="e">
        <f>E977/C977</f>
        <v>#DIV/0!</v>
      </c>
      <c r="G977" s="31"/>
    </row>
    <row r="978" spans="1:7" ht="12.75" customHeight="1">
      <c r="A978" s="18">
        <v>2</v>
      </c>
      <c r="B978" s="212"/>
      <c r="C978" s="172"/>
      <c r="D978" s="172"/>
      <c r="E978" s="172"/>
      <c r="F978" s="173" t="e">
        <f aca="true" t="shared" si="35" ref="F978:F1009">E978/C978</f>
        <v>#DIV/0!</v>
      </c>
      <c r="G978" s="31"/>
    </row>
    <row r="979" spans="1:7" ht="12.75" customHeight="1">
      <c r="A979" s="18">
        <v>3</v>
      </c>
      <c r="B979" s="212"/>
      <c r="C979" s="172"/>
      <c r="D979" s="172"/>
      <c r="E979" s="172"/>
      <c r="F979" s="173" t="e">
        <f t="shared" si="35"/>
        <v>#DIV/0!</v>
      </c>
      <c r="G979" s="31"/>
    </row>
    <row r="980" spans="1:7" ht="12.75" customHeight="1">
      <c r="A980" s="18">
        <v>4</v>
      </c>
      <c r="B980" s="212"/>
      <c r="C980" s="172"/>
      <c r="D980" s="172"/>
      <c r="E980" s="172"/>
      <c r="F980" s="173" t="e">
        <f t="shared" si="35"/>
        <v>#DIV/0!</v>
      </c>
      <c r="G980" s="31"/>
    </row>
    <row r="981" spans="1:7" ht="12.75" customHeight="1">
      <c r="A981" s="18">
        <v>5</v>
      </c>
      <c r="B981" s="212"/>
      <c r="C981" s="172"/>
      <c r="D981" s="172"/>
      <c r="E981" s="172"/>
      <c r="F981" s="173" t="e">
        <f t="shared" si="35"/>
        <v>#DIV/0!</v>
      </c>
      <c r="G981" s="31"/>
    </row>
    <row r="982" spans="1:7" ht="12.75" customHeight="1">
      <c r="A982" s="18">
        <v>6</v>
      </c>
      <c r="B982" s="212"/>
      <c r="C982" s="172"/>
      <c r="D982" s="172"/>
      <c r="E982" s="172"/>
      <c r="F982" s="173" t="e">
        <f t="shared" si="35"/>
        <v>#DIV/0!</v>
      </c>
      <c r="G982" s="31"/>
    </row>
    <row r="983" spans="1:7" ht="12.75" customHeight="1">
      <c r="A983" s="18">
        <v>7</v>
      </c>
      <c r="B983" s="212"/>
      <c r="C983" s="172"/>
      <c r="D983" s="172"/>
      <c r="E983" s="172"/>
      <c r="F983" s="173" t="e">
        <f t="shared" si="35"/>
        <v>#DIV/0!</v>
      </c>
      <c r="G983" s="31"/>
    </row>
    <row r="984" spans="1:7" ht="12.75" customHeight="1">
      <c r="A984" s="18">
        <v>8</v>
      </c>
      <c r="B984" s="212"/>
      <c r="C984" s="172"/>
      <c r="D984" s="172"/>
      <c r="E984" s="172"/>
      <c r="F984" s="173" t="e">
        <f t="shared" si="35"/>
        <v>#DIV/0!</v>
      </c>
      <c r="G984" s="31"/>
    </row>
    <row r="985" spans="1:7" ht="12.75" customHeight="1">
      <c r="A985" s="18">
        <v>9</v>
      </c>
      <c r="B985" s="212"/>
      <c r="C985" s="172"/>
      <c r="D985" s="172"/>
      <c r="E985" s="172"/>
      <c r="F985" s="173" t="e">
        <f t="shared" si="35"/>
        <v>#DIV/0!</v>
      </c>
      <c r="G985" s="31"/>
    </row>
    <row r="986" spans="1:7" ht="12.75" customHeight="1">
      <c r="A986" s="18">
        <v>10</v>
      </c>
      <c r="B986" s="212"/>
      <c r="C986" s="172"/>
      <c r="D986" s="172"/>
      <c r="E986" s="172"/>
      <c r="F986" s="173" t="e">
        <f t="shared" si="35"/>
        <v>#DIV/0!</v>
      </c>
      <c r="G986" s="31"/>
    </row>
    <row r="987" spans="1:7" ht="12.75" customHeight="1">
      <c r="A987" s="18">
        <v>11</v>
      </c>
      <c r="B987" s="212"/>
      <c r="C987" s="172"/>
      <c r="D987" s="172"/>
      <c r="E987" s="172"/>
      <c r="F987" s="173" t="e">
        <f t="shared" si="35"/>
        <v>#DIV/0!</v>
      </c>
      <c r="G987" s="31"/>
    </row>
    <row r="988" spans="1:7" ht="12.75" customHeight="1">
      <c r="A988" s="18">
        <v>12</v>
      </c>
      <c r="B988" s="212"/>
      <c r="C988" s="172"/>
      <c r="D988" s="172"/>
      <c r="E988" s="172"/>
      <c r="F988" s="173" t="e">
        <f t="shared" si="35"/>
        <v>#DIV/0!</v>
      </c>
      <c r="G988" s="31"/>
    </row>
    <row r="989" spans="1:7" ht="12.75" customHeight="1">
      <c r="A989" s="18">
        <v>13</v>
      </c>
      <c r="B989" s="212"/>
      <c r="C989" s="172"/>
      <c r="D989" s="172"/>
      <c r="E989" s="172"/>
      <c r="F989" s="173" t="e">
        <f t="shared" si="35"/>
        <v>#DIV/0!</v>
      </c>
      <c r="G989" s="31"/>
    </row>
    <row r="990" spans="1:7" ht="12.75" customHeight="1">
      <c r="A990" s="18">
        <v>14</v>
      </c>
      <c r="B990" s="212"/>
      <c r="C990" s="172"/>
      <c r="D990" s="172"/>
      <c r="E990" s="172"/>
      <c r="F990" s="173" t="e">
        <f t="shared" si="35"/>
        <v>#DIV/0!</v>
      </c>
      <c r="G990" s="31"/>
    </row>
    <row r="991" spans="1:7" ht="12.75" customHeight="1">
      <c r="A991" s="18">
        <v>15</v>
      </c>
      <c r="B991" s="212"/>
      <c r="C991" s="172"/>
      <c r="D991" s="172"/>
      <c r="E991" s="172"/>
      <c r="F991" s="173" t="e">
        <f t="shared" si="35"/>
        <v>#DIV/0!</v>
      </c>
      <c r="G991" s="31"/>
    </row>
    <row r="992" spans="1:7" ht="12.75" customHeight="1">
      <c r="A992" s="18">
        <v>16</v>
      </c>
      <c r="B992" s="212"/>
      <c r="C992" s="172"/>
      <c r="D992" s="172"/>
      <c r="E992" s="172"/>
      <c r="F992" s="173" t="e">
        <f t="shared" si="35"/>
        <v>#DIV/0!</v>
      </c>
      <c r="G992" s="31"/>
    </row>
    <row r="993" spans="1:7" ht="12.75" customHeight="1">
      <c r="A993" s="18">
        <v>17</v>
      </c>
      <c r="B993" s="212"/>
      <c r="C993" s="172"/>
      <c r="D993" s="172"/>
      <c r="E993" s="172"/>
      <c r="F993" s="173" t="e">
        <f t="shared" si="35"/>
        <v>#DIV/0!</v>
      </c>
      <c r="G993" s="31"/>
    </row>
    <row r="994" spans="1:7" ht="12.75" customHeight="1">
      <c r="A994" s="18">
        <v>18</v>
      </c>
      <c r="B994" s="212"/>
      <c r="C994" s="172"/>
      <c r="D994" s="172"/>
      <c r="E994" s="172"/>
      <c r="F994" s="173" t="e">
        <f t="shared" si="35"/>
        <v>#DIV/0!</v>
      </c>
      <c r="G994" s="31"/>
    </row>
    <row r="995" spans="1:7" ht="12.75" customHeight="1">
      <c r="A995" s="18">
        <v>19</v>
      </c>
      <c r="B995" s="212"/>
      <c r="C995" s="172"/>
      <c r="D995" s="172"/>
      <c r="E995" s="172"/>
      <c r="F995" s="173" t="e">
        <f t="shared" si="35"/>
        <v>#DIV/0!</v>
      </c>
      <c r="G995" s="31"/>
    </row>
    <row r="996" spans="1:7" ht="12.75" customHeight="1">
      <c r="A996" s="18">
        <v>20</v>
      </c>
      <c r="B996" s="212"/>
      <c r="C996" s="172"/>
      <c r="D996" s="172"/>
      <c r="E996" s="172"/>
      <c r="F996" s="173" t="e">
        <f t="shared" si="35"/>
        <v>#DIV/0!</v>
      </c>
      <c r="G996" s="31"/>
    </row>
    <row r="997" spans="1:7" ht="12.75" customHeight="1">
      <c r="A997" s="18">
        <v>21</v>
      </c>
      <c r="B997" s="212"/>
      <c r="C997" s="172"/>
      <c r="D997" s="172"/>
      <c r="E997" s="172"/>
      <c r="F997" s="173" t="e">
        <f t="shared" si="35"/>
        <v>#DIV/0!</v>
      </c>
      <c r="G997" s="31"/>
    </row>
    <row r="998" spans="1:7" ht="12.75" customHeight="1">
      <c r="A998" s="18">
        <v>22</v>
      </c>
      <c r="B998" s="212"/>
      <c r="C998" s="172"/>
      <c r="D998" s="172"/>
      <c r="E998" s="172"/>
      <c r="F998" s="173" t="e">
        <f t="shared" si="35"/>
        <v>#DIV/0!</v>
      </c>
      <c r="G998" s="31"/>
    </row>
    <row r="999" spans="1:7" ht="12.75" customHeight="1">
      <c r="A999" s="18">
        <v>23</v>
      </c>
      <c r="B999" s="212"/>
      <c r="C999" s="172"/>
      <c r="D999" s="172"/>
      <c r="E999" s="172"/>
      <c r="F999" s="173" t="e">
        <f t="shared" si="35"/>
        <v>#DIV/0!</v>
      </c>
      <c r="G999" s="31"/>
    </row>
    <row r="1000" spans="1:7" ht="12.75" customHeight="1">
      <c r="A1000" s="18">
        <v>24</v>
      </c>
      <c r="B1000" s="212"/>
      <c r="C1000" s="172"/>
      <c r="D1000" s="172"/>
      <c r="E1000" s="172"/>
      <c r="F1000" s="173" t="e">
        <f t="shared" si="35"/>
        <v>#DIV/0!</v>
      </c>
      <c r="G1000" s="31"/>
    </row>
    <row r="1001" spans="1:7" ht="12.75" customHeight="1">
      <c r="A1001" s="18">
        <v>25</v>
      </c>
      <c r="B1001" s="212"/>
      <c r="C1001" s="172"/>
      <c r="D1001" s="172"/>
      <c r="E1001" s="172"/>
      <c r="F1001" s="173" t="e">
        <f t="shared" si="35"/>
        <v>#DIV/0!</v>
      </c>
      <c r="G1001" s="31"/>
    </row>
    <row r="1002" spans="1:7" ht="12.75" customHeight="1">
      <c r="A1002" s="18">
        <v>26</v>
      </c>
      <c r="B1002" s="212"/>
      <c r="C1002" s="172"/>
      <c r="D1002" s="172"/>
      <c r="E1002" s="172"/>
      <c r="F1002" s="173" t="e">
        <f t="shared" si="35"/>
        <v>#DIV/0!</v>
      </c>
      <c r="G1002" s="31"/>
    </row>
    <row r="1003" spans="1:7" ht="12.75" customHeight="1">
      <c r="A1003" s="18">
        <v>27</v>
      </c>
      <c r="B1003" s="212"/>
      <c r="C1003" s="172"/>
      <c r="D1003" s="172"/>
      <c r="E1003" s="172"/>
      <c r="F1003" s="173" t="e">
        <f t="shared" si="35"/>
        <v>#DIV/0!</v>
      </c>
      <c r="G1003" s="31"/>
    </row>
    <row r="1004" spans="1:7" ht="12.75" customHeight="1">
      <c r="A1004" s="18">
        <v>28</v>
      </c>
      <c r="B1004" s="212"/>
      <c r="C1004" s="172"/>
      <c r="D1004" s="172"/>
      <c r="E1004" s="172"/>
      <c r="F1004" s="173" t="e">
        <f t="shared" si="35"/>
        <v>#DIV/0!</v>
      </c>
      <c r="G1004" s="31"/>
    </row>
    <row r="1005" spans="1:7" ht="12.75" customHeight="1">
      <c r="A1005" s="18">
        <v>29</v>
      </c>
      <c r="B1005" s="212"/>
      <c r="C1005" s="172"/>
      <c r="D1005" s="172"/>
      <c r="E1005" s="172"/>
      <c r="F1005" s="173" t="e">
        <f t="shared" si="35"/>
        <v>#DIV/0!</v>
      </c>
      <c r="G1005" s="31"/>
    </row>
    <row r="1006" spans="1:8" ht="12.75" customHeight="1">
      <c r="A1006" s="18">
        <v>30</v>
      </c>
      <c r="B1006" s="212"/>
      <c r="C1006" s="172"/>
      <c r="D1006" s="172"/>
      <c r="E1006" s="172"/>
      <c r="F1006" s="173" t="e">
        <f t="shared" si="35"/>
        <v>#DIV/0!</v>
      </c>
      <c r="G1006" s="31"/>
      <c r="H1006" s="10" t="s">
        <v>12</v>
      </c>
    </row>
    <row r="1007" spans="1:7" ht="12.75" customHeight="1">
      <c r="A1007" s="18">
        <v>31</v>
      </c>
      <c r="B1007" s="212"/>
      <c r="C1007" s="172"/>
      <c r="D1007" s="172"/>
      <c r="E1007" s="172"/>
      <c r="F1007" s="173" t="e">
        <f t="shared" si="35"/>
        <v>#DIV/0!</v>
      </c>
      <c r="G1007" s="31"/>
    </row>
    <row r="1008" spans="1:7" ht="12.75" customHeight="1">
      <c r="A1008" s="18">
        <v>32</v>
      </c>
      <c r="B1008" s="212"/>
      <c r="C1008" s="172"/>
      <c r="D1008" s="172"/>
      <c r="E1008" s="172"/>
      <c r="F1008" s="173" t="e">
        <f t="shared" si="35"/>
        <v>#DIV/0!</v>
      </c>
      <c r="G1008" s="31"/>
    </row>
    <row r="1009" spans="1:7" ht="12.75" customHeight="1">
      <c r="A1009" s="18">
        <v>33</v>
      </c>
      <c r="B1009" s="212"/>
      <c r="C1009" s="172"/>
      <c r="D1009" s="172"/>
      <c r="E1009" s="172"/>
      <c r="F1009" s="173" t="e">
        <f t="shared" si="35"/>
        <v>#DIV/0!</v>
      </c>
      <c r="G1009" s="31"/>
    </row>
    <row r="1010" spans="1:7" ht="12.75" customHeight="1">
      <c r="A1010" s="34"/>
      <c r="B1010" s="1" t="s">
        <v>27</v>
      </c>
      <c r="C1010" s="165"/>
      <c r="D1010" s="165"/>
      <c r="E1010" s="165"/>
      <c r="F1010" s="174" t="e">
        <f>E1010/C1010</f>
        <v>#DIV/0!</v>
      </c>
      <c r="G1010" s="31"/>
    </row>
    <row r="1011" spans="1:7" ht="12.75" customHeight="1">
      <c r="A1011" s="40"/>
      <c r="B1011" s="2"/>
      <c r="C1011" s="180"/>
      <c r="D1011" s="180"/>
      <c r="E1011" s="180"/>
      <c r="F1011" s="186"/>
      <c r="G1011" s="31"/>
    </row>
    <row r="1012" ht="24" customHeight="1">
      <c r="A1012" s="47" t="s">
        <v>80</v>
      </c>
    </row>
    <row r="1013" ht="9" customHeight="1"/>
    <row r="1014" ht="14.25">
      <c r="A1014" s="9" t="s">
        <v>81</v>
      </c>
    </row>
    <row r="1015" spans="1:7" ht="30" customHeight="1">
      <c r="A1015" s="195" t="s">
        <v>20</v>
      </c>
      <c r="B1015" s="195"/>
      <c r="C1015" s="196" t="s">
        <v>34</v>
      </c>
      <c r="D1015" s="196" t="s">
        <v>35</v>
      </c>
      <c r="E1015" s="196" t="s">
        <v>6</v>
      </c>
      <c r="F1015" s="196" t="s">
        <v>28</v>
      </c>
      <c r="G1015" s="197"/>
    </row>
    <row r="1016" spans="1:7" ht="13.5" customHeight="1">
      <c r="A1016" s="289">
        <v>1</v>
      </c>
      <c r="B1016" s="289">
        <v>2</v>
      </c>
      <c r="C1016" s="289">
        <v>3</v>
      </c>
      <c r="D1016" s="289">
        <v>4</v>
      </c>
      <c r="E1016" s="289" t="s">
        <v>36</v>
      </c>
      <c r="F1016" s="289">
        <v>6</v>
      </c>
      <c r="G1016" s="197"/>
    </row>
    <row r="1017" spans="1:7" ht="27" customHeight="1">
      <c r="A1017" s="198">
        <v>1</v>
      </c>
      <c r="B1017" s="199" t="s">
        <v>160</v>
      </c>
      <c r="C1017" s="204"/>
      <c r="D1017" s="204"/>
      <c r="E1017" s="200">
        <f>C1017-D1017</f>
        <v>0</v>
      </c>
      <c r="F1017" s="205" t="e">
        <f>E1017/C1017</f>
        <v>#DIV/0!</v>
      </c>
      <c r="G1017" s="206"/>
    </row>
    <row r="1018" spans="1:7" ht="42.75">
      <c r="A1018" s="198">
        <v>2</v>
      </c>
      <c r="B1018" s="199" t="s">
        <v>199</v>
      </c>
      <c r="C1018" s="204"/>
      <c r="D1018" s="204"/>
      <c r="E1018" s="200">
        <f>C1018-D1018</f>
        <v>0</v>
      </c>
      <c r="F1018" s="205" t="e">
        <f>E1018/C1018</f>
        <v>#DIV/0!</v>
      </c>
      <c r="G1018" s="197"/>
    </row>
    <row r="1019" spans="1:7" ht="28.5">
      <c r="A1019" s="198">
        <v>3</v>
      </c>
      <c r="B1019" s="199" t="s">
        <v>203</v>
      </c>
      <c r="C1019" s="204"/>
      <c r="D1019" s="204"/>
      <c r="E1019" s="200">
        <f>C1019-D1019</f>
        <v>0</v>
      </c>
      <c r="F1019" s="205" t="e">
        <f>E1019/C1019</f>
        <v>#DIV/0!</v>
      </c>
      <c r="G1019" s="197"/>
    </row>
    <row r="1020" spans="1:7" ht="15.75" customHeight="1">
      <c r="A1020" s="198">
        <v>4</v>
      </c>
      <c r="B1020" s="207" t="s">
        <v>82</v>
      </c>
      <c r="C1020" s="208">
        <f>SUM(C1018:C1019)</f>
        <v>0</v>
      </c>
      <c r="D1020" s="208">
        <f>SUM(D1018:D1019)</f>
        <v>0</v>
      </c>
      <c r="E1020" s="200">
        <f>C1020-D1020</f>
        <v>0</v>
      </c>
      <c r="F1020" s="205" t="e">
        <f>E1020/C1020</f>
        <v>#DIV/0!</v>
      </c>
      <c r="G1020" s="197" t="s">
        <v>12</v>
      </c>
    </row>
    <row r="1021" spans="1:6" ht="15.75" customHeight="1">
      <c r="A1021" s="32"/>
      <c r="B1021" s="121"/>
      <c r="C1021" s="188"/>
      <c r="D1021" s="188"/>
      <c r="E1021" s="65"/>
      <c r="F1021" s="65"/>
    </row>
    <row r="1022" s="109" customFormat="1" ht="14.25">
      <c r="A1022" s="9" t="s">
        <v>204</v>
      </c>
    </row>
    <row r="1023" spans="5:7" ht="14.25">
      <c r="E1023" s="67" t="s">
        <v>123</v>
      </c>
      <c r="F1023" s="110" t="s">
        <v>205</v>
      </c>
      <c r="G1023" s="135"/>
    </row>
    <row r="1024" spans="1:7" ht="28.5">
      <c r="A1024" s="88" t="s">
        <v>20</v>
      </c>
      <c r="B1024" s="88" t="s">
        <v>83</v>
      </c>
      <c r="C1024" s="88" t="s">
        <v>206</v>
      </c>
      <c r="D1024" s="88" t="s">
        <v>42</v>
      </c>
      <c r="E1024" s="88" t="s">
        <v>84</v>
      </c>
      <c r="F1024" s="88" t="s">
        <v>85</v>
      </c>
      <c r="G1024" s="64"/>
    </row>
    <row r="1025" spans="1:7" ht="14.25">
      <c r="A1025" s="111">
        <v>1</v>
      </c>
      <c r="B1025" s="111">
        <v>2</v>
      </c>
      <c r="C1025" s="111">
        <v>3</v>
      </c>
      <c r="D1025" s="111">
        <v>4</v>
      </c>
      <c r="E1025" s="111">
        <v>5</v>
      </c>
      <c r="F1025" s="111">
        <v>6</v>
      </c>
      <c r="G1025" s="136"/>
    </row>
    <row r="1026" spans="1:7" ht="28.5">
      <c r="A1026" s="112">
        <v>1</v>
      </c>
      <c r="B1026" s="113" t="s">
        <v>86</v>
      </c>
      <c r="C1026" s="114">
        <f>C1017/2</f>
        <v>0</v>
      </c>
      <c r="D1026" s="114"/>
      <c r="E1026" s="116"/>
      <c r="F1026" s="115" t="e">
        <f>E1026/C1026</f>
        <v>#DIV/0!</v>
      </c>
      <c r="G1026" s="137"/>
    </row>
    <row r="1027" spans="1:7" ht="89.25" customHeight="1">
      <c r="A1027" s="112">
        <v>2</v>
      </c>
      <c r="B1027" s="113" t="s">
        <v>87</v>
      </c>
      <c r="C1027" s="114">
        <f>C1026</f>
        <v>0</v>
      </c>
      <c r="D1027" s="114"/>
      <c r="E1027" s="116"/>
      <c r="F1027" s="115" t="e">
        <f>E1027/C1027</f>
        <v>#DIV/0!</v>
      </c>
      <c r="G1027" s="138"/>
    </row>
    <row r="1028" spans="1:7" ht="15">
      <c r="A1028" s="419" t="s">
        <v>10</v>
      </c>
      <c r="B1028" s="419"/>
      <c r="C1028" s="117">
        <f>SUM(C1026:C1027)</f>
        <v>0</v>
      </c>
      <c r="D1028" s="118">
        <f>SUM(D1026:D1027)</f>
        <v>0</v>
      </c>
      <c r="E1028" s="118">
        <f>SUM(E1026:E1027)</f>
        <v>0</v>
      </c>
      <c r="F1028" s="115" t="e">
        <f>E1028/C1028</f>
        <v>#DIV/0!</v>
      </c>
      <c r="G1028" s="139"/>
    </row>
    <row r="1029" spans="1:7" s="132" customFormat="1" ht="22.5" customHeight="1">
      <c r="A1029" s="420"/>
      <c r="B1029" s="420"/>
      <c r="C1029" s="420"/>
      <c r="D1029" s="420"/>
      <c r="E1029" s="420"/>
      <c r="F1029" s="420"/>
      <c r="G1029" s="420"/>
    </row>
    <row r="1030" spans="1:7" ht="14.25">
      <c r="A1030" s="121" t="s">
        <v>88</v>
      </c>
      <c r="B1030" s="26"/>
      <c r="C1030" s="26"/>
      <c r="D1030" s="119"/>
      <c r="E1030" s="26"/>
      <c r="F1030" s="26"/>
      <c r="G1030" s="120"/>
    </row>
    <row r="1031" spans="1:7" ht="14.25">
      <c r="A1031" s="121"/>
      <c r="B1031" s="26"/>
      <c r="C1031" s="26"/>
      <c r="D1031" s="119"/>
      <c r="E1031" s="26"/>
      <c r="F1031" s="26"/>
      <c r="G1031" s="120"/>
    </row>
    <row r="1032" ht="14.25">
      <c r="A1032" s="9" t="s">
        <v>89</v>
      </c>
    </row>
    <row r="1033" spans="1:6" ht="30" customHeight="1">
      <c r="A1033" s="18" t="s">
        <v>20</v>
      </c>
      <c r="B1033" s="88" t="s">
        <v>83</v>
      </c>
      <c r="C1033" s="52" t="s">
        <v>34</v>
      </c>
      <c r="D1033" s="52" t="s">
        <v>35</v>
      </c>
      <c r="E1033" s="52" t="s">
        <v>6</v>
      </c>
      <c r="F1033" s="52" t="s">
        <v>28</v>
      </c>
    </row>
    <row r="1034" spans="1:7" ht="13.5" customHeight="1">
      <c r="A1034" s="195">
        <v>1</v>
      </c>
      <c r="B1034" s="195">
        <v>2</v>
      </c>
      <c r="C1034" s="195">
        <v>3</v>
      </c>
      <c r="D1034" s="195">
        <v>4</v>
      </c>
      <c r="E1034" s="195" t="s">
        <v>36</v>
      </c>
      <c r="F1034" s="195">
        <v>6</v>
      </c>
      <c r="G1034" s="197"/>
    </row>
    <row r="1035" spans="1:7" ht="27" customHeight="1">
      <c r="A1035" s="198">
        <v>1</v>
      </c>
      <c r="B1035" s="199" t="s">
        <v>160</v>
      </c>
      <c r="C1035" s="200"/>
      <c r="D1035" s="200"/>
      <c r="E1035" s="200">
        <f>C1035-D1035</f>
        <v>0</v>
      </c>
      <c r="F1035" s="209">
        <v>0</v>
      </c>
      <c r="G1035" s="197"/>
    </row>
    <row r="1036" spans="1:7" ht="42.75">
      <c r="A1036" s="198">
        <v>2</v>
      </c>
      <c r="B1036" s="199" t="s">
        <v>199</v>
      </c>
      <c r="C1036" s="200"/>
      <c r="D1036" s="200"/>
      <c r="E1036" s="200">
        <f>C1036-D1036</f>
        <v>0</v>
      </c>
      <c r="F1036" s="205" t="e">
        <f>E1036/C1036</f>
        <v>#DIV/0!</v>
      </c>
      <c r="G1036" s="197"/>
    </row>
    <row r="1037" spans="1:7" ht="28.5">
      <c r="A1037" s="198">
        <v>3</v>
      </c>
      <c r="B1037" s="199" t="s">
        <v>203</v>
      </c>
      <c r="C1037" s="200"/>
      <c r="D1037" s="200"/>
      <c r="E1037" s="200">
        <f>C1037-D1037</f>
        <v>0</v>
      </c>
      <c r="F1037" s="205" t="e">
        <f>E1037/C1037</f>
        <v>#DIV/0!</v>
      </c>
      <c r="G1037" s="197"/>
    </row>
    <row r="1038" spans="1:7" ht="15.75" customHeight="1">
      <c r="A1038" s="198">
        <v>4</v>
      </c>
      <c r="B1038" s="207" t="s">
        <v>82</v>
      </c>
      <c r="C1038" s="210">
        <f>SUM(C1036:C1037)</f>
        <v>0</v>
      </c>
      <c r="D1038" s="210">
        <f>SUM(D1036:D1037)</f>
        <v>0</v>
      </c>
      <c r="E1038" s="200">
        <f>C1038-D1038</f>
        <v>0</v>
      </c>
      <c r="F1038" s="211" t="e">
        <f>E1038/C1038</f>
        <v>#DIV/0!</v>
      </c>
      <c r="G1038" s="197"/>
    </row>
    <row r="1039" spans="1:6" ht="15.75" customHeight="1">
      <c r="A1039" s="32"/>
      <c r="B1039" s="121"/>
      <c r="C1039" s="85"/>
      <c r="D1039" s="85"/>
      <c r="E1039" s="65"/>
      <c r="F1039" s="38"/>
    </row>
    <row r="1040" s="109" customFormat="1" ht="14.25">
      <c r="A1040" s="9" t="s">
        <v>207</v>
      </c>
    </row>
    <row r="1041" spans="6:8" ht="14.25">
      <c r="F1041" s="110"/>
      <c r="G1041" s="67" t="s">
        <v>123</v>
      </c>
      <c r="H1041" s="187"/>
    </row>
    <row r="1042" spans="1:8" ht="57">
      <c r="A1042" s="88" t="s">
        <v>140</v>
      </c>
      <c r="B1042" s="88" t="s">
        <v>90</v>
      </c>
      <c r="C1042" s="88" t="s">
        <v>91</v>
      </c>
      <c r="D1042" s="88" t="s">
        <v>92</v>
      </c>
      <c r="E1042" s="88" t="s">
        <v>93</v>
      </c>
      <c r="F1042" s="88" t="s">
        <v>6</v>
      </c>
      <c r="G1042" s="88" t="s">
        <v>85</v>
      </c>
      <c r="H1042" s="88" t="s">
        <v>94</v>
      </c>
    </row>
    <row r="1043" spans="1:8" ht="14.25">
      <c r="A1043" s="123">
        <v>1</v>
      </c>
      <c r="B1043" s="123">
        <v>2</v>
      </c>
      <c r="C1043" s="123">
        <v>3</v>
      </c>
      <c r="D1043" s="123">
        <v>4</v>
      </c>
      <c r="E1043" s="123">
        <v>5</v>
      </c>
      <c r="F1043" s="123" t="s">
        <v>95</v>
      </c>
      <c r="G1043" s="123">
        <v>7</v>
      </c>
      <c r="H1043" s="124" t="s">
        <v>96</v>
      </c>
    </row>
    <row r="1044" spans="1:8" ht="18" customHeight="1">
      <c r="A1044" s="125">
        <f>C1035</f>
        <v>0</v>
      </c>
      <c r="B1044" s="125">
        <f>D1038</f>
        <v>0</v>
      </c>
      <c r="C1044" s="126">
        <f>C433</f>
        <v>0</v>
      </c>
      <c r="D1044" s="126">
        <f>(C1044*750)/100000</f>
        <v>0</v>
      </c>
      <c r="E1044" s="140"/>
      <c r="F1044" s="126">
        <f>D1044-E1044</f>
        <v>0</v>
      </c>
      <c r="G1044" s="115" t="e">
        <f>E1044/A1044</f>
        <v>#DIV/0!</v>
      </c>
      <c r="H1044" s="126">
        <f>B1044-E1044</f>
        <v>0</v>
      </c>
    </row>
    <row r="1045" spans="1:8" ht="21" customHeight="1">
      <c r="A1045" s="141"/>
      <c r="B1045" s="141"/>
      <c r="C1045" s="142"/>
      <c r="D1045" s="142"/>
      <c r="E1045" s="143"/>
      <c r="F1045" s="142"/>
      <c r="G1045" s="144"/>
      <c r="H1045" s="142"/>
    </row>
    <row r="1046" spans="1:8" s="130" customFormat="1" ht="12.75">
      <c r="A1046" s="231" t="s">
        <v>208</v>
      </c>
      <c r="B1046" s="232"/>
      <c r="C1046" s="232"/>
      <c r="D1046" s="232"/>
      <c r="E1046" s="232"/>
      <c r="F1046" s="232"/>
      <c r="G1046" s="232"/>
      <c r="H1046" s="232"/>
    </row>
    <row r="1047" spans="1:8" s="130" customFormat="1" ht="14.25" customHeight="1">
      <c r="A1047" s="231"/>
      <c r="B1047" s="232"/>
      <c r="C1047" s="232"/>
      <c r="D1047" s="232"/>
      <c r="E1047" s="232"/>
      <c r="F1047" s="232"/>
      <c r="G1047" s="232"/>
      <c r="H1047" s="232"/>
    </row>
    <row r="1048" spans="1:8" s="130" customFormat="1" ht="12.75">
      <c r="A1048" s="233" t="s">
        <v>111</v>
      </c>
      <c r="B1048" s="232"/>
      <c r="C1048" s="232"/>
      <c r="D1048" s="232"/>
      <c r="E1048" s="232"/>
      <c r="F1048" s="232"/>
      <c r="G1048" s="232"/>
      <c r="H1048" s="232"/>
    </row>
    <row r="1049" spans="1:8" s="130" customFormat="1" ht="12.75">
      <c r="A1049" s="233"/>
      <c r="B1049" s="232"/>
      <c r="C1049" s="232"/>
      <c r="D1049" s="232"/>
      <c r="E1049" s="232"/>
      <c r="F1049" s="232"/>
      <c r="G1049" s="232"/>
      <c r="H1049" s="232"/>
    </row>
    <row r="1050" spans="1:8" s="130" customFormat="1" ht="12.75">
      <c r="A1050" s="234" t="s">
        <v>138</v>
      </c>
      <c r="B1050" s="232"/>
      <c r="C1050" s="232"/>
      <c r="D1050" s="232"/>
      <c r="E1050" s="232"/>
      <c r="F1050" s="232"/>
      <c r="G1050" s="232"/>
      <c r="H1050" s="232"/>
    </row>
    <row r="1051" spans="1:8" s="130" customFormat="1" ht="12.75">
      <c r="A1051" s="454" t="s">
        <v>209</v>
      </c>
      <c r="B1051" s="454"/>
      <c r="C1051" s="454"/>
      <c r="D1051" s="454"/>
      <c r="E1051" s="454"/>
      <c r="F1051" s="232"/>
      <c r="G1051" s="232"/>
      <c r="H1051" s="232"/>
    </row>
    <row r="1052" spans="1:8" s="130" customFormat="1" ht="25.5">
      <c r="A1052" s="235" t="s">
        <v>129</v>
      </c>
      <c r="B1052" s="235" t="s">
        <v>130</v>
      </c>
      <c r="C1052" s="235" t="s">
        <v>131</v>
      </c>
      <c r="D1052" s="235" t="s">
        <v>132</v>
      </c>
      <c r="E1052" s="235" t="s">
        <v>133</v>
      </c>
      <c r="F1052" s="232"/>
      <c r="G1052" s="232"/>
      <c r="H1052" s="232"/>
    </row>
    <row r="1053" spans="1:8" s="130" customFormat="1" ht="12.75">
      <c r="A1053" s="455" t="s">
        <v>134</v>
      </c>
      <c r="B1053" s="236" t="s">
        <v>136</v>
      </c>
      <c r="C1053" s="236"/>
      <c r="D1053" s="237"/>
      <c r="E1053" s="237"/>
      <c r="F1053" s="232"/>
      <c r="G1053" s="232"/>
      <c r="H1053" s="232"/>
    </row>
    <row r="1054" spans="1:8" s="130" customFormat="1" ht="12.75">
      <c r="A1054" s="455"/>
      <c r="B1054" s="236"/>
      <c r="C1054" s="236"/>
      <c r="D1054" s="238"/>
      <c r="E1054" s="238"/>
      <c r="F1054" s="232"/>
      <c r="G1054" s="232"/>
      <c r="H1054" s="232"/>
    </row>
    <row r="1055" spans="1:8" s="130" customFormat="1" ht="12.75">
      <c r="A1055" s="455"/>
      <c r="B1055" s="236" t="s">
        <v>137</v>
      </c>
      <c r="C1055" s="236"/>
      <c r="D1055" s="238"/>
      <c r="E1055" s="239"/>
      <c r="F1055" s="232"/>
      <c r="G1055" s="232"/>
      <c r="H1055" s="232"/>
    </row>
    <row r="1056" spans="1:8" s="130" customFormat="1" ht="12.75">
      <c r="A1056" s="455"/>
      <c r="B1056" s="236"/>
      <c r="C1056" s="236"/>
      <c r="D1056" s="238"/>
      <c r="E1056" s="239"/>
      <c r="F1056" s="232"/>
      <c r="G1056" s="232"/>
      <c r="H1056" s="232"/>
    </row>
    <row r="1057" spans="1:8" s="130" customFormat="1" ht="13.5" customHeight="1">
      <c r="A1057" s="455"/>
      <c r="B1057" s="240" t="s">
        <v>135</v>
      </c>
      <c r="C1057" s="241"/>
      <c r="D1057" s="242">
        <f>SUM(D1053:D1056)</f>
        <v>0</v>
      </c>
      <c r="E1057" s="242">
        <f>SUM(E1053:E1056)</f>
        <v>0</v>
      </c>
      <c r="F1057" s="232"/>
      <c r="G1057" s="232" t="s">
        <v>12</v>
      </c>
      <c r="H1057" s="232"/>
    </row>
    <row r="1058" spans="1:8" s="130" customFormat="1" ht="13.5" customHeight="1">
      <c r="A1058" s="233"/>
      <c r="B1058" s="232"/>
      <c r="C1058" s="232"/>
      <c r="D1058" s="232"/>
      <c r="E1058" s="232"/>
      <c r="F1058" s="232"/>
      <c r="G1058" s="232"/>
      <c r="H1058" s="232"/>
    </row>
    <row r="1059" spans="1:8" s="130" customFormat="1" ht="12.75">
      <c r="A1059" s="233"/>
      <c r="B1059" s="232"/>
      <c r="C1059" s="232"/>
      <c r="D1059" s="232"/>
      <c r="E1059" s="232"/>
      <c r="F1059" s="232"/>
      <c r="G1059" s="232"/>
      <c r="H1059" s="232"/>
    </row>
    <row r="1060" spans="1:8" s="189" customFormat="1" ht="12.75">
      <c r="A1060" s="243" t="s">
        <v>139</v>
      </c>
      <c r="B1060" s="244"/>
      <c r="C1060" s="244"/>
      <c r="D1060" s="244"/>
      <c r="E1060" s="244"/>
      <c r="F1060" s="244"/>
      <c r="G1060" s="244"/>
      <c r="H1060" s="245"/>
    </row>
    <row r="1061" spans="1:8" s="189" customFormat="1" ht="12.75">
      <c r="A1061" s="449" t="s">
        <v>100</v>
      </c>
      <c r="B1061" s="451" t="s">
        <v>101</v>
      </c>
      <c r="C1061" s="452"/>
      <c r="D1061" s="453" t="s">
        <v>102</v>
      </c>
      <c r="E1061" s="453"/>
      <c r="F1061" s="453" t="s">
        <v>103</v>
      </c>
      <c r="G1061" s="453"/>
      <c r="H1061" s="245"/>
    </row>
    <row r="1062" spans="1:8" s="189" customFormat="1" ht="12.75">
      <c r="A1062" s="450"/>
      <c r="B1062" s="293" t="s">
        <v>104</v>
      </c>
      <c r="C1062" s="294" t="s">
        <v>105</v>
      </c>
      <c r="D1062" s="291" t="s">
        <v>104</v>
      </c>
      <c r="E1062" s="291" t="s">
        <v>105</v>
      </c>
      <c r="F1062" s="291" t="s">
        <v>104</v>
      </c>
      <c r="G1062" s="291" t="s">
        <v>105</v>
      </c>
      <c r="H1062" s="245"/>
    </row>
    <row r="1063" spans="1:8" s="189" customFormat="1" ht="12.75">
      <c r="A1063" s="246" t="s">
        <v>112</v>
      </c>
      <c r="B1063" s="247"/>
      <c r="C1063" s="248"/>
      <c r="D1063" s="247"/>
      <c r="E1063" s="248"/>
      <c r="F1063" s="249" t="e">
        <f>(B1063-D1063)/B1063</f>
        <v>#DIV/0!</v>
      </c>
      <c r="G1063" s="249" t="e">
        <f>(C1063-E1063)/C1063</f>
        <v>#DIV/0!</v>
      </c>
      <c r="H1063" s="245"/>
    </row>
    <row r="1064" spans="1:8" s="189" customFormat="1" ht="12.75">
      <c r="A1064" s="250"/>
      <c r="B1064" s="244"/>
      <c r="C1064" s="244"/>
      <c r="D1064" s="244"/>
      <c r="E1064" s="244"/>
      <c r="F1064" s="244"/>
      <c r="G1064" s="244"/>
      <c r="H1064" s="245"/>
    </row>
    <row r="1065" spans="1:8" s="189" customFormat="1" ht="12.75">
      <c r="A1065" s="243" t="s">
        <v>210</v>
      </c>
      <c r="B1065" s="244"/>
      <c r="C1065" s="244"/>
      <c r="D1065" s="244"/>
      <c r="E1065" s="244"/>
      <c r="F1065" s="244"/>
      <c r="G1065" s="244"/>
      <c r="H1065" s="245"/>
    </row>
    <row r="1066" spans="1:8" s="189" customFormat="1" ht="25.5" customHeight="1">
      <c r="A1066" s="448" t="s">
        <v>211</v>
      </c>
      <c r="B1066" s="448"/>
      <c r="C1066" s="448" t="s">
        <v>212</v>
      </c>
      <c r="D1066" s="448"/>
      <c r="E1066" s="448" t="s">
        <v>106</v>
      </c>
      <c r="F1066" s="448"/>
      <c r="G1066" s="244"/>
      <c r="H1066" s="245"/>
    </row>
    <row r="1067" spans="1:8" s="189" customFormat="1" ht="12.75">
      <c r="A1067" s="292" t="s">
        <v>104</v>
      </c>
      <c r="B1067" s="292" t="s">
        <v>107</v>
      </c>
      <c r="C1067" s="292" t="s">
        <v>104</v>
      </c>
      <c r="D1067" s="292" t="s">
        <v>107</v>
      </c>
      <c r="E1067" s="292" t="s">
        <v>104</v>
      </c>
      <c r="F1067" s="292" t="s">
        <v>108</v>
      </c>
      <c r="G1067" s="244"/>
      <c r="H1067" s="245" t="s">
        <v>12</v>
      </c>
    </row>
    <row r="1068" spans="1:8" s="189" customFormat="1" ht="12.75">
      <c r="A1068" s="251">
        <v>1</v>
      </c>
      <c r="B1068" s="251">
        <v>2</v>
      </c>
      <c r="C1068" s="251">
        <v>3</v>
      </c>
      <c r="D1068" s="251">
        <v>4</v>
      </c>
      <c r="E1068" s="251">
        <v>5</v>
      </c>
      <c r="F1068" s="251">
        <v>6</v>
      </c>
      <c r="G1068" s="252"/>
      <c r="H1068" s="253"/>
    </row>
    <row r="1069" spans="1:8" s="189" customFormat="1" ht="12.75">
      <c r="A1069" s="247"/>
      <c r="B1069" s="248"/>
      <c r="C1069" s="254"/>
      <c r="D1069" s="192"/>
      <c r="E1069" s="255" t="e">
        <f>C1069/A1069</f>
        <v>#DIV/0!</v>
      </c>
      <c r="F1069" s="255" t="e">
        <f>D1069/B1069</f>
        <v>#DIV/0!</v>
      </c>
      <c r="G1069" s="244"/>
      <c r="H1069" s="245"/>
    </row>
    <row r="1070" spans="1:8" s="189" customFormat="1" ht="12.75">
      <c r="A1070" s="256"/>
      <c r="B1070" s="257"/>
      <c r="C1070" s="258"/>
      <c r="D1070" s="258"/>
      <c r="E1070" s="259"/>
      <c r="F1070" s="260"/>
      <c r="G1070" s="261" t="s">
        <v>12</v>
      </c>
      <c r="H1070" s="245" t="s">
        <v>12</v>
      </c>
    </row>
    <row r="1071" spans="1:8" s="189" customFormat="1" ht="12.75">
      <c r="A1071" s="262" t="s">
        <v>109</v>
      </c>
      <c r="B1071" s="244"/>
      <c r="C1071" s="244"/>
      <c r="D1071" s="244" t="s">
        <v>12</v>
      </c>
      <c r="E1071" s="244"/>
      <c r="F1071" s="244"/>
      <c r="G1071" s="244"/>
      <c r="H1071" s="245"/>
    </row>
    <row r="1072" spans="1:8" s="189" customFormat="1" ht="12.75">
      <c r="A1072" s="243"/>
      <c r="B1072" s="244"/>
      <c r="C1072" s="244"/>
      <c r="D1072" s="244"/>
      <c r="E1072" s="244"/>
      <c r="F1072" s="244"/>
      <c r="G1072" s="244"/>
      <c r="H1072" s="245"/>
    </row>
    <row r="1073" spans="1:8" s="189" customFormat="1" ht="12.75">
      <c r="A1073" s="243" t="s">
        <v>127</v>
      </c>
      <c r="B1073" s="244"/>
      <c r="C1073" s="244"/>
      <c r="D1073" s="244"/>
      <c r="E1073" s="244"/>
      <c r="F1073" s="244"/>
      <c r="G1073" s="244"/>
      <c r="H1073" s="245"/>
    </row>
    <row r="1074" spans="1:8" s="189" customFormat="1" ht="12.75">
      <c r="A1074" s="449" t="s">
        <v>100</v>
      </c>
      <c r="B1074" s="451" t="s">
        <v>101</v>
      </c>
      <c r="C1074" s="452"/>
      <c r="D1074" s="453" t="s">
        <v>102</v>
      </c>
      <c r="E1074" s="453"/>
      <c r="F1074" s="453" t="s">
        <v>103</v>
      </c>
      <c r="G1074" s="453"/>
      <c r="H1074" s="245"/>
    </row>
    <row r="1075" spans="1:8" s="189" customFormat="1" ht="12.75">
      <c r="A1075" s="450"/>
      <c r="B1075" s="293" t="s">
        <v>104</v>
      </c>
      <c r="C1075" s="294" t="s">
        <v>105</v>
      </c>
      <c r="D1075" s="291" t="s">
        <v>104</v>
      </c>
      <c r="E1075" s="291" t="s">
        <v>105</v>
      </c>
      <c r="F1075" s="291" t="s">
        <v>104</v>
      </c>
      <c r="G1075" s="291" t="s">
        <v>105</v>
      </c>
      <c r="H1075" s="245"/>
    </row>
    <row r="1076" spans="1:8" s="189" customFormat="1" ht="12.75">
      <c r="A1076" s="263" t="s">
        <v>110</v>
      </c>
      <c r="B1076" s="193"/>
      <c r="C1076" s="192"/>
      <c r="D1076" s="264"/>
      <c r="E1076" s="265"/>
      <c r="F1076" s="249">
        <f>(B1076-D1076)/100</f>
        <v>0</v>
      </c>
      <c r="G1076" s="249">
        <f>(C1076-E1076)/100</f>
        <v>0</v>
      </c>
      <c r="H1076" s="245"/>
    </row>
    <row r="1077" spans="1:8" s="189" customFormat="1" ht="12.75">
      <c r="A1077" s="263" t="s">
        <v>141</v>
      </c>
      <c r="B1077" s="193"/>
      <c r="C1077" s="192"/>
      <c r="D1077" s="264"/>
      <c r="E1077" s="265"/>
      <c r="F1077" s="249">
        <f>(B1077-D1077)/100</f>
        <v>0</v>
      </c>
      <c r="G1077" s="249">
        <f>(C1077-E1077)/100</f>
        <v>0</v>
      </c>
      <c r="H1077" s="245"/>
    </row>
    <row r="1078" spans="1:8" s="189" customFormat="1" ht="12.75">
      <c r="A1078" s="250"/>
      <c r="B1078" s="244"/>
      <c r="C1078" s="244"/>
      <c r="D1078" s="244"/>
      <c r="E1078" s="244"/>
      <c r="F1078" s="244"/>
      <c r="G1078" s="244"/>
      <c r="H1078" s="245"/>
    </row>
    <row r="1079" spans="1:8" s="189" customFormat="1" ht="12.75">
      <c r="A1079" s="243" t="s">
        <v>213</v>
      </c>
      <c r="B1079" s="244"/>
      <c r="C1079" s="244"/>
      <c r="D1079" s="244"/>
      <c r="E1079" s="244"/>
      <c r="F1079" s="244"/>
      <c r="G1079" s="244"/>
      <c r="H1079" s="245"/>
    </row>
    <row r="1080" spans="1:8" s="189" customFormat="1" ht="12.75">
      <c r="A1080" s="448" t="s">
        <v>121</v>
      </c>
      <c r="B1080" s="448"/>
      <c r="C1080" s="448" t="s">
        <v>214</v>
      </c>
      <c r="D1080" s="448"/>
      <c r="E1080" s="448" t="s">
        <v>106</v>
      </c>
      <c r="F1080" s="448"/>
      <c r="G1080" s="244"/>
      <c r="H1080" s="245"/>
    </row>
    <row r="1081" spans="1:8" s="189" customFormat="1" ht="12.75">
      <c r="A1081" s="292" t="s">
        <v>104</v>
      </c>
      <c r="B1081" s="292" t="s">
        <v>107</v>
      </c>
      <c r="C1081" s="292" t="s">
        <v>104</v>
      </c>
      <c r="D1081" s="292" t="s">
        <v>107</v>
      </c>
      <c r="E1081" s="292" t="s">
        <v>104</v>
      </c>
      <c r="F1081" s="292" t="s">
        <v>108</v>
      </c>
      <c r="G1081" s="244"/>
      <c r="H1081" s="245"/>
    </row>
    <row r="1082" spans="1:8" s="189" customFormat="1" ht="12.75">
      <c r="A1082" s="251">
        <v>1</v>
      </c>
      <c r="B1082" s="251">
        <v>2</v>
      </c>
      <c r="C1082" s="251">
        <v>3</v>
      </c>
      <c r="D1082" s="251">
        <v>4</v>
      </c>
      <c r="E1082" s="251">
        <v>5</v>
      </c>
      <c r="F1082" s="251">
        <v>6</v>
      </c>
      <c r="G1082" s="252"/>
      <c r="H1082" s="253"/>
    </row>
    <row r="1083" spans="1:8" s="130" customFormat="1" ht="12.75">
      <c r="A1083" s="193"/>
      <c r="B1083" s="192"/>
      <c r="C1083" s="193"/>
      <c r="D1083" s="192"/>
      <c r="E1083" s="131" t="e">
        <f>C1083/A1083</f>
        <v>#DIV/0!</v>
      </c>
      <c r="F1083" s="131" t="e">
        <f>D1083/B1083</f>
        <v>#DIV/0!</v>
      </c>
      <c r="G1083" s="267" t="s">
        <v>12</v>
      </c>
      <c r="H1083" s="267"/>
    </row>
    <row r="1084" spans="1:8" s="130" customFormat="1" ht="12.75">
      <c r="A1084" s="193"/>
      <c r="B1084" s="192"/>
      <c r="C1084" s="266"/>
      <c r="D1084" s="266"/>
      <c r="E1084" s="266">
        <v>0</v>
      </c>
      <c r="F1084" s="266">
        <v>0</v>
      </c>
      <c r="G1084" s="268"/>
      <c r="H1084" s="268"/>
    </row>
    <row r="1086" ht="14.25">
      <c r="F1086" s="10" t="s">
        <v>12</v>
      </c>
    </row>
  </sheetData>
  <sheetProtection/>
  <mergeCells count="36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3:H73"/>
    <mergeCell ref="A112:H112"/>
    <mergeCell ref="A151:G151"/>
    <mergeCell ref="A189:F189"/>
    <mergeCell ref="A228:G228"/>
    <mergeCell ref="A266:F266"/>
    <mergeCell ref="A1028:B1028"/>
    <mergeCell ref="A1029:G1029"/>
    <mergeCell ref="A1051:E1051"/>
    <mergeCell ref="A1053:A1057"/>
    <mergeCell ref="A1061:A1062"/>
    <mergeCell ref="B1061:C1061"/>
    <mergeCell ref="D1061:E1061"/>
    <mergeCell ref="F1061:G1061"/>
    <mergeCell ref="A1080:B1080"/>
    <mergeCell ref="C1080:D1080"/>
    <mergeCell ref="E1080:F1080"/>
    <mergeCell ref="A1066:B1066"/>
    <mergeCell ref="C1066:D1066"/>
    <mergeCell ref="E1066:F1066"/>
    <mergeCell ref="A1074:A1075"/>
    <mergeCell ref="B1074:C1074"/>
    <mergeCell ref="D1074:E1074"/>
    <mergeCell ref="F1074:G1074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10" max="7" man="1"/>
    <brk id="226" max="7" man="1"/>
    <brk id="341" max="7" man="1"/>
    <brk id="474" max="7" man="1"/>
    <brk id="606" max="7" man="1"/>
    <brk id="731" max="7" man="1"/>
    <brk id="852" max="7" man="1"/>
    <brk id="933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2015-02-05T07:37:53Z</cp:lastPrinted>
  <dcterms:created xsi:type="dcterms:W3CDTF">2013-03-29T17:24:29Z</dcterms:created>
  <dcterms:modified xsi:type="dcterms:W3CDTF">2018-06-05T09:16:49Z</dcterms:modified>
  <cp:category/>
  <cp:version/>
  <cp:contentType/>
  <cp:contentStatus/>
</cp:coreProperties>
</file>